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ownloads\КРУПОПТ\"/>
    </mc:Choice>
  </mc:AlternateContent>
  <xr:revisionPtr revIDLastSave="0" documentId="13_ncr:1_{8D36F71F-4DE2-4840-B15C-52AB6C8338B1}" xr6:coauthVersionLast="47" xr6:coauthVersionMax="47" xr10:uidLastSave="{00000000-0000-0000-0000-000000000000}"/>
  <bookViews>
    <workbookView xWindow="-120" yWindow="-120" windowWidth="20730" windowHeight="11160" tabRatio="966" activeTab="1" xr2:uid="{00000000-000D-0000-FFFF-FFFF00000000}"/>
  </bookViews>
  <sheets>
    <sheet name="Фурнитура" sheetId="1" r:id="rId1"/>
    <sheet name="ПИСТОЛЕТЫ,ФРЕГАТЫ,ОРОСИТЕЛИ" sheetId="11" r:id="rId2"/>
    <sheet name="layFlat и туман" sheetId="3" r:id="rId3"/>
    <sheet name="шланги 'fitt' итальянские " sheetId="5" r:id="rId4"/>
    <sheet name="АКВАПОЛИМЕР" sheetId="6" r:id="rId5"/>
    <sheet name="КАПЕЛЬНОЕ ОРОШЕНИЕ" sheetId="7" r:id="rId6"/>
    <sheet name="ФИЛЬТРА" sheetId="8" r:id="rId7"/>
    <sheet name="ПИЩЕВОЙ,ГОФРА,АРМИРОВАННЫЙ" sheetId="9" r:id="rId8"/>
    <sheet name="ГУТАСИН,ГАЗ,КИСЛОРОД" sheetId="10" r:id="rId9"/>
  </sheets>
  <calcPr calcId="191029" refMode="R1C1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  <ext xmlns:loext="http://schemas.libreoffice.org/" uri="{7626C862-2A13-11E5-B345-FEFF819CDC9F}">
      <loext:extCalcPr stringRefSyntax="CalcA1ExcelA1"/>
    </ext>
  </extLst>
</workbook>
</file>

<file path=xl/calcChain.xml><?xml version="1.0" encoding="utf-8"?>
<calcChain xmlns="http://schemas.openxmlformats.org/spreadsheetml/2006/main">
  <c r="I5" i="11" l="1"/>
  <c r="H93" i="11" s="1"/>
  <c r="J106" i="11"/>
  <c r="J103" i="11"/>
  <c r="J101" i="11"/>
  <c r="J99" i="11"/>
  <c r="J96" i="11"/>
  <c r="J94" i="11"/>
  <c r="J92" i="11"/>
  <c r="J89" i="11"/>
  <c r="J87" i="11"/>
  <c r="J85" i="11"/>
  <c r="J83" i="11"/>
  <c r="J81" i="11"/>
  <c r="J79" i="11"/>
  <c r="J77" i="11"/>
  <c r="J75" i="11"/>
  <c r="J73" i="11"/>
  <c r="J70" i="11"/>
  <c r="J68" i="11"/>
  <c r="J66" i="11"/>
  <c r="H65" i="11"/>
  <c r="J64" i="11"/>
  <c r="H63" i="11"/>
  <c r="J62" i="11"/>
  <c r="H61" i="11"/>
  <c r="J60" i="11"/>
  <c r="H59" i="11"/>
  <c r="J58" i="11"/>
  <c r="H57" i="11"/>
  <c r="J56" i="11"/>
  <c r="H55" i="11"/>
  <c r="J54" i="11"/>
  <c r="H53" i="11"/>
  <c r="J52" i="11"/>
  <c r="H51" i="11"/>
  <c r="J50" i="11"/>
  <c r="H49" i="11"/>
  <c r="J48" i="11"/>
  <c r="H47" i="11"/>
  <c r="J46" i="11"/>
  <c r="H45" i="11"/>
  <c r="J44" i="11"/>
  <c r="H43" i="11"/>
  <c r="J42" i="11"/>
  <c r="H41" i="11"/>
  <c r="J39" i="11"/>
  <c r="H38" i="11"/>
  <c r="J37" i="11"/>
  <c r="H36" i="11"/>
  <c r="J35" i="11"/>
  <c r="H34" i="11"/>
  <c r="J33" i="11"/>
  <c r="H32" i="11"/>
  <c r="J31" i="11"/>
  <c r="H29" i="11"/>
  <c r="J28" i="11"/>
  <c r="H27" i="11"/>
  <c r="J26" i="11"/>
  <c r="H25" i="11"/>
  <c r="J24" i="11"/>
  <c r="H23" i="11"/>
  <c r="J22" i="11"/>
  <c r="H21" i="11"/>
  <c r="J20" i="11"/>
  <c r="H19" i="11"/>
  <c r="J18" i="11"/>
  <c r="H17" i="11"/>
  <c r="J16" i="11"/>
  <c r="H15" i="11"/>
  <c r="J14" i="11"/>
  <c r="H13" i="11"/>
  <c r="J12" i="11"/>
  <c r="I12" i="11"/>
  <c r="I11" i="11"/>
  <c r="J11" i="11" s="1"/>
  <c r="H11" i="11"/>
  <c r="F5" i="10"/>
  <c r="I23" i="10" s="1"/>
  <c r="J5" i="5"/>
  <c r="J25" i="8"/>
  <c r="H25" i="8"/>
  <c r="J24" i="8"/>
  <c r="H24" i="8"/>
  <c r="J23" i="8"/>
  <c r="H23" i="8"/>
  <c r="J22" i="8"/>
  <c r="H22" i="8"/>
  <c r="J21" i="8"/>
  <c r="H21" i="8"/>
  <c r="J20" i="8"/>
  <c r="H20" i="8"/>
  <c r="J19" i="8"/>
  <c r="H19" i="8"/>
  <c r="J18" i="8"/>
  <c r="H18" i="8"/>
  <c r="J17" i="8"/>
  <c r="H17" i="8"/>
  <c r="J16" i="8"/>
  <c r="H16" i="8"/>
  <c r="J15" i="8"/>
  <c r="H15" i="8"/>
  <c r="J14" i="8"/>
  <c r="H14" i="8"/>
  <c r="J13" i="8"/>
  <c r="H13" i="8"/>
  <c r="J12" i="8"/>
  <c r="H12" i="8"/>
  <c r="J11" i="8"/>
  <c r="H11" i="8"/>
  <c r="I11" i="10" l="1"/>
  <c r="I15" i="10"/>
  <c r="I19" i="10"/>
  <c r="H12" i="11"/>
  <c r="J13" i="11"/>
  <c r="J15" i="11"/>
  <c r="J17" i="11"/>
  <c r="J19" i="11"/>
  <c r="J21" i="11"/>
  <c r="J23" i="11"/>
  <c r="J25" i="11"/>
  <c r="J27" i="11"/>
  <c r="J29" i="11"/>
  <c r="J32" i="11"/>
  <c r="J34" i="11"/>
  <c r="J36" i="11"/>
  <c r="J38" i="11"/>
  <c r="J41" i="11"/>
  <c r="J43" i="11"/>
  <c r="J45" i="11"/>
  <c r="J47" i="11"/>
  <c r="J49" i="11"/>
  <c r="J51" i="11"/>
  <c r="J53" i="11"/>
  <c r="J55" i="11"/>
  <c r="J57" i="11"/>
  <c r="J59" i="11"/>
  <c r="J61" i="11"/>
  <c r="J63" i="11"/>
  <c r="J65" i="11"/>
  <c r="J67" i="11"/>
  <c r="J69" i="11"/>
  <c r="J71" i="11"/>
  <c r="J74" i="11"/>
  <c r="J76" i="11"/>
  <c r="J78" i="11"/>
  <c r="J80" i="11"/>
  <c r="J82" i="11"/>
  <c r="J84" i="11"/>
  <c r="J86" i="11"/>
  <c r="J88" i="11"/>
  <c r="J91" i="11"/>
  <c r="J93" i="11"/>
  <c r="J95" i="11"/>
  <c r="J97" i="11"/>
  <c r="J100" i="11"/>
  <c r="J102" i="11"/>
  <c r="J105" i="11"/>
  <c r="J107" i="11"/>
  <c r="H67" i="11"/>
  <c r="H69" i="11"/>
  <c r="H71" i="11"/>
  <c r="H74" i="11"/>
  <c r="H76" i="11"/>
  <c r="H78" i="11"/>
  <c r="H80" i="11"/>
  <c r="H82" i="11"/>
  <c r="H84" i="11"/>
  <c r="H86" i="11"/>
  <c r="H88" i="11"/>
  <c r="H91" i="11"/>
  <c r="H95" i="11"/>
  <c r="H97" i="11"/>
  <c r="H100" i="11"/>
  <c r="H102" i="11"/>
  <c r="H105" i="11"/>
  <c r="H107" i="11"/>
  <c r="H14" i="11"/>
  <c r="H16" i="11"/>
  <c r="H18" i="11"/>
  <c r="H20" i="11"/>
  <c r="H22" i="11"/>
  <c r="H24" i="11"/>
  <c r="H26" i="11"/>
  <c r="H28" i="11"/>
  <c r="H31" i="11"/>
  <c r="H33" i="11"/>
  <c r="H35" i="11"/>
  <c r="H37" i="11"/>
  <c r="H39" i="11"/>
  <c r="H42" i="11"/>
  <c r="H44" i="11"/>
  <c r="H46" i="11"/>
  <c r="H48" i="11"/>
  <c r="H50" i="11"/>
  <c r="H52" i="11"/>
  <c r="H54" i="11"/>
  <c r="H56" i="11"/>
  <c r="H58" i="11"/>
  <c r="H60" i="11"/>
  <c r="H62" i="11"/>
  <c r="H64" i="11"/>
  <c r="H66" i="11"/>
  <c r="H68" i="11"/>
  <c r="H70" i="11"/>
  <c r="H73" i="11"/>
  <c r="H75" i="11"/>
  <c r="H77" i="11"/>
  <c r="H79" i="11"/>
  <c r="H81" i="11"/>
  <c r="H83" i="11"/>
  <c r="H85" i="11"/>
  <c r="H87" i="11"/>
  <c r="H89" i="11"/>
  <c r="H92" i="11"/>
  <c r="H94" i="11"/>
  <c r="H96" i="11"/>
  <c r="H99" i="11"/>
  <c r="H101" i="11"/>
  <c r="H103" i="11"/>
  <c r="H106" i="11"/>
  <c r="H108" i="11"/>
  <c r="J108" i="11"/>
  <c r="I21" i="10"/>
  <c r="I13" i="10"/>
  <c r="I25" i="10"/>
  <c r="I17" i="10"/>
  <c r="I27" i="10"/>
  <c r="K41" i="10"/>
  <c r="K11" i="10"/>
  <c r="K13" i="10"/>
  <c r="K15" i="10"/>
  <c r="K17" i="10"/>
  <c r="K19" i="10"/>
  <c r="K21" i="10"/>
  <c r="K23" i="10"/>
  <c r="K25" i="10"/>
  <c r="K27" i="10"/>
  <c r="K29" i="10"/>
  <c r="K34" i="10"/>
  <c r="K38" i="10"/>
  <c r="K40" i="10"/>
  <c r="I29" i="10"/>
  <c r="I34" i="10"/>
  <c r="I38" i="10"/>
  <c r="I40" i="10"/>
  <c r="I12" i="10"/>
  <c r="I14" i="10"/>
  <c r="I16" i="10"/>
  <c r="I18" i="10"/>
  <c r="I20" i="10"/>
  <c r="I22" i="10"/>
  <c r="I24" i="10"/>
  <c r="I26" i="10"/>
  <c r="I28" i="10"/>
  <c r="I31" i="10"/>
  <c r="I37" i="10"/>
  <c r="I39" i="10"/>
  <c r="I41" i="10"/>
  <c r="K12" i="10"/>
  <c r="K14" i="10"/>
  <c r="K16" i="10"/>
  <c r="K18" i="10"/>
  <c r="K20" i="10"/>
  <c r="K22" i="10"/>
  <c r="K24" i="10"/>
  <c r="K26" i="10"/>
  <c r="K28" i="10"/>
  <c r="K31" i="10"/>
  <c r="K37" i="10"/>
  <c r="K39" i="10"/>
  <c r="J149" i="7"/>
  <c r="H149" i="7"/>
  <c r="J148" i="7"/>
  <c r="H148" i="7"/>
  <c r="J147" i="7"/>
  <c r="H147" i="7"/>
  <c r="J146" i="7"/>
  <c r="H146" i="7"/>
  <c r="J145" i="7"/>
  <c r="H145" i="7"/>
  <c r="J144" i="7"/>
  <c r="H144" i="7"/>
  <c r="J143" i="7"/>
  <c r="H143" i="7"/>
  <c r="J142" i="7"/>
  <c r="H142" i="7"/>
  <c r="J140" i="7"/>
  <c r="H140" i="7"/>
  <c r="J139" i="7"/>
  <c r="H139" i="7"/>
  <c r="J138" i="7"/>
  <c r="H138" i="7"/>
  <c r="J137" i="7"/>
  <c r="H137" i="7"/>
  <c r="J136" i="7"/>
  <c r="H136" i="7"/>
  <c r="J135" i="7"/>
  <c r="H135" i="7"/>
  <c r="J134" i="7"/>
  <c r="H134" i="7"/>
  <c r="J133" i="7"/>
  <c r="H133" i="7"/>
  <c r="J132" i="7"/>
  <c r="H132" i="7"/>
  <c r="J131" i="7"/>
  <c r="H131" i="7"/>
  <c r="J130" i="7"/>
  <c r="H130" i="7"/>
  <c r="J129" i="7"/>
  <c r="H129" i="7"/>
  <c r="J128" i="7"/>
  <c r="H128" i="7"/>
  <c r="J127" i="7"/>
  <c r="H127" i="7"/>
  <c r="J126" i="7"/>
  <c r="H126" i="7"/>
  <c r="J125" i="7"/>
  <c r="H125" i="7"/>
  <c r="J124" i="7"/>
  <c r="H124" i="7"/>
  <c r="J123" i="7"/>
  <c r="H123" i="7"/>
  <c r="J122" i="7"/>
  <c r="H122" i="7"/>
  <c r="J121" i="7"/>
  <c r="H121" i="7"/>
  <c r="J120" i="7"/>
  <c r="H120" i="7"/>
  <c r="J119" i="7"/>
  <c r="H119" i="7"/>
  <c r="J118" i="7"/>
  <c r="H118" i="7"/>
  <c r="J117" i="7"/>
  <c r="H117" i="7"/>
  <c r="J116" i="7"/>
  <c r="H116" i="7"/>
  <c r="J115" i="7"/>
  <c r="H115" i="7"/>
  <c r="J114" i="7"/>
  <c r="H114" i="7"/>
  <c r="J113" i="7"/>
  <c r="H113" i="7"/>
  <c r="J112" i="7"/>
  <c r="H112" i="7"/>
  <c r="J111" i="7"/>
  <c r="H111" i="7"/>
  <c r="J109" i="7"/>
  <c r="H109" i="7"/>
  <c r="J108" i="7"/>
  <c r="H108" i="7"/>
  <c r="J107" i="7"/>
  <c r="H107" i="7"/>
  <c r="J106" i="7"/>
  <c r="H106" i="7"/>
  <c r="J105" i="7"/>
  <c r="H105" i="7"/>
  <c r="J104" i="7"/>
  <c r="H104" i="7"/>
  <c r="J103" i="7"/>
  <c r="H103" i="7"/>
  <c r="J102" i="7"/>
  <c r="H102" i="7"/>
  <c r="J101" i="7"/>
  <c r="H101" i="7"/>
  <c r="J100" i="7"/>
  <c r="H100" i="7"/>
  <c r="J99" i="7"/>
  <c r="H99" i="7"/>
  <c r="J98" i="7"/>
  <c r="H98" i="7"/>
  <c r="J97" i="7"/>
  <c r="H97" i="7"/>
  <c r="J96" i="7"/>
  <c r="H96" i="7"/>
  <c r="J95" i="7"/>
  <c r="H95" i="7"/>
  <c r="J94" i="7"/>
  <c r="H94" i="7"/>
  <c r="J93" i="7"/>
  <c r="H93" i="7"/>
  <c r="J91" i="7"/>
  <c r="H91" i="7"/>
  <c r="J90" i="7"/>
  <c r="H90" i="7"/>
  <c r="J89" i="7"/>
  <c r="H89" i="7"/>
  <c r="J88" i="7"/>
  <c r="H88" i="7"/>
  <c r="J87" i="7"/>
  <c r="H87" i="7"/>
  <c r="J86" i="7"/>
  <c r="H86" i="7"/>
  <c r="J85" i="7"/>
  <c r="H85" i="7"/>
  <c r="J84" i="7"/>
  <c r="H84" i="7"/>
  <c r="J83" i="7"/>
  <c r="H83" i="7"/>
  <c r="J82" i="7"/>
  <c r="H82" i="7"/>
  <c r="J81" i="7"/>
  <c r="H81" i="7"/>
  <c r="J80" i="7"/>
  <c r="H80" i="7"/>
  <c r="J79" i="7"/>
  <c r="H79" i="7"/>
  <c r="J77" i="7"/>
  <c r="H77" i="7"/>
  <c r="J76" i="7"/>
  <c r="H76" i="7"/>
  <c r="J75" i="7"/>
  <c r="H75" i="7"/>
  <c r="J74" i="7"/>
  <c r="H74" i="7"/>
  <c r="J73" i="7"/>
  <c r="H73" i="7"/>
  <c r="J72" i="7"/>
  <c r="H72" i="7"/>
  <c r="J71" i="7"/>
  <c r="H71" i="7"/>
  <c r="J70" i="7"/>
  <c r="H70" i="7"/>
  <c r="J69" i="7"/>
  <c r="H69" i="7"/>
  <c r="J68" i="7"/>
  <c r="H68" i="7"/>
  <c r="J67" i="7"/>
  <c r="H67" i="7"/>
  <c r="J66" i="7"/>
  <c r="H66" i="7"/>
  <c r="J65" i="7"/>
  <c r="H65" i="7"/>
  <c r="J64" i="7"/>
  <c r="H64" i="7"/>
  <c r="J63" i="7"/>
  <c r="H63" i="7"/>
  <c r="J62" i="7"/>
  <c r="H62" i="7"/>
  <c r="J61" i="7"/>
  <c r="H61" i="7"/>
  <c r="J60" i="7"/>
  <c r="H60" i="7"/>
  <c r="J58" i="7"/>
  <c r="H58" i="7"/>
  <c r="J57" i="7"/>
  <c r="H57" i="7"/>
  <c r="J56" i="7"/>
  <c r="H56" i="7"/>
  <c r="J55" i="7"/>
  <c r="H55" i="7"/>
  <c r="J54" i="7"/>
  <c r="H54" i="7"/>
  <c r="J53" i="7"/>
  <c r="H53" i="7"/>
  <c r="J52" i="7"/>
  <c r="H52" i="7"/>
  <c r="J51" i="7"/>
  <c r="H51" i="7"/>
  <c r="J49" i="7"/>
  <c r="H49" i="7"/>
  <c r="J48" i="7"/>
  <c r="H48" i="7"/>
  <c r="J47" i="7"/>
  <c r="H47" i="7"/>
  <c r="J46" i="7"/>
  <c r="H46" i="7"/>
  <c r="J45" i="7"/>
  <c r="H45" i="7"/>
  <c r="J44" i="7"/>
  <c r="H44" i="7"/>
  <c r="J43" i="7"/>
  <c r="H43" i="7"/>
  <c r="J42" i="7"/>
  <c r="H42" i="7"/>
  <c r="J41" i="7"/>
  <c r="H41" i="7"/>
  <c r="J40" i="7"/>
  <c r="H40" i="7"/>
  <c r="J39" i="7"/>
  <c r="H39" i="7"/>
  <c r="J37" i="7"/>
  <c r="H37" i="7"/>
  <c r="J36" i="7"/>
  <c r="H36" i="7"/>
  <c r="J35" i="7"/>
  <c r="H35" i="7"/>
  <c r="J34" i="7"/>
  <c r="H34" i="7"/>
  <c r="J33" i="7"/>
  <c r="H33" i="7"/>
  <c r="J32" i="7"/>
  <c r="H32" i="7"/>
  <c r="J31" i="7"/>
  <c r="H31" i="7"/>
  <c r="J30" i="7"/>
  <c r="H30" i="7"/>
  <c r="J29" i="7"/>
  <c r="H29" i="7"/>
  <c r="J28" i="7"/>
  <c r="H28" i="7"/>
  <c r="J27" i="7"/>
  <c r="H27" i="7"/>
  <c r="J26" i="7"/>
  <c r="H26" i="7"/>
  <c r="J25" i="7"/>
  <c r="H25" i="7"/>
  <c r="J24" i="7"/>
  <c r="H24" i="7"/>
  <c r="J23" i="7"/>
  <c r="H23" i="7"/>
  <c r="J22" i="7"/>
  <c r="H22" i="7"/>
  <c r="J21" i="7"/>
  <c r="H21" i="7"/>
  <c r="J20" i="7"/>
  <c r="H20" i="7"/>
  <c r="J19" i="7"/>
  <c r="H19" i="7"/>
  <c r="J18" i="7"/>
  <c r="H18" i="7"/>
  <c r="J17" i="7"/>
  <c r="H17" i="7"/>
  <c r="H15" i="7"/>
  <c r="H14" i="7"/>
  <c r="K12" i="5" l="1"/>
  <c r="M12" i="5"/>
  <c r="K13" i="5"/>
  <c r="M13" i="5"/>
  <c r="K14" i="5"/>
  <c r="M14" i="5"/>
  <c r="K15" i="5"/>
  <c r="M15" i="5"/>
  <c r="K16" i="5"/>
  <c r="M16" i="5"/>
  <c r="K18" i="5"/>
  <c r="M18" i="5"/>
  <c r="K19" i="5"/>
  <c r="M19" i="5"/>
  <c r="K20" i="5"/>
  <c r="M20" i="5"/>
  <c r="K21" i="5"/>
  <c r="M21" i="5"/>
  <c r="K23" i="5"/>
  <c r="M23" i="5"/>
  <c r="K24" i="5"/>
  <c r="M24" i="5"/>
  <c r="K25" i="5"/>
  <c r="M25" i="5"/>
  <c r="K26" i="5"/>
  <c r="M26" i="5"/>
  <c r="K28" i="5"/>
  <c r="M28" i="5"/>
  <c r="K29" i="5"/>
  <c r="M29" i="5"/>
  <c r="K30" i="5"/>
  <c r="M30" i="5"/>
  <c r="K31" i="5"/>
  <c r="M31" i="5"/>
  <c r="K33" i="5"/>
  <c r="M33" i="5"/>
  <c r="K34" i="5"/>
  <c r="M34" i="5"/>
  <c r="K35" i="5"/>
  <c r="M35" i="5"/>
  <c r="K36" i="5"/>
  <c r="M36" i="5"/>
  <c r="K38" i="5"/>
  <c r="M38" i="5"/>
  <c r="K39" i="5"/>
  <c r="M39" i="5"/>
  <c r="K40" i="5"/>
  <c r="M40" i="5"/>
  <c r="K41" i="5"/>
  <c r="M41" i="5"/>
  <c r="K42" i="5"/>
  <c r="M42" i="5"/>
  <c r="K43" i="5"/>
  <c r="M43" i="5"/>
  <c r="K46" i="5"/>
  <c r="M46" i="5"/>
  <c r="K47" i="5"/>
  <c r="M47" i="5"/>
  <c r="K48" i="5"/>
  <c r="M48" i="5"/>
  <c r="K49" i="5"/>
  <c r="M49" i="5"/>
  <c r="K52" i="5"/>
  <c r="M52" i="5"/>
  <c r="K53" i="5"/>
  <c r="M53" i="5"/>
  <c r="K54" i="5"/>
  <c r="M54" i="5"/>
  <c r="K55" i="5"/>
  <c r="M55" i="5"/>
  <c r="K56" i="5"/>
  <c r="M56" i="5"/>
  <c r="K57" i="5"/>
  <c r="M57" i="5"/>
  <c r="K58" i="5"/>
  <c r="M58" i="5"/>
  <c r="K59" i="5"/>
  <c r="M59" i="5"/>
  <c r="K60" i="5"/>
  <c r="M60" i="5"/>
  <c r="K61" i="5"/>
  <c r="M61" i="5"/>
  <c r="K62" i="5"/>
  <c r="M62" i="5"/>
  <c r="K63" i="5"/>
  <c r="M63" i="5"/>
  <c r="K66" i="5"/>
  <c r="M66" i="5"/>
  <c r="K67" i="5"/>
  <c r="M67" i="5"/>
  <c r="K68" i="5"/>
  <c r="M68" i="5"/>
  <c r="K69" i="5"/>
  <c r="M69" i="5"/>
  <c r="K70" i="5"/>
  <c r="M70" i="5"/>
  <c r="K71" i="5"/>
  <c r="M71" i="5"/>
  <c r="K72" i="5"/>
  <c r="M72" i="5"/>
  <c r="K73" i="5"/>
  <c r="M73" i="5"/>
  <c r="K74" i="5"/>
  <c r="M74" i="5"/>
  <c r="K77" i="5"/>
  <c r="M77" i="5"/>
  <c r="K78" i="5"/>
  <c r="M78" i="5"/>
  <c r="K79" i="5"/>
  <c r="M79" i="5"/>
  <c r="K80" i="5"/>
  <c r="M80" i="5"/>
  <c r="K81" i="5"/>
  <c r="M81" i="5"/>
  <c r="K82" i="5"/>
  <c r="M82" i="5"/>
  <c r="K83" i="5"/>
  <c r="M83" i="5"/>
  <c r="K84" i="5"/>
  <c r="M84" i="5"/>
  <c r="K85" i="5"/>
  <c r="M85" i="5"/>
  <c r="K86" i="5"/>
  <c r="M86" i="5"/>
  <c r="K89" i="5"/>
  <c r="M89" i="5"/>
  <c r="K90" i="5"/>
  <c r="M90" i="5"/>
  <c r="K91" i="5"/>
  <c r="M91" i="5"/>
  <c r="K92" i="5"/>
  <c r="M92" i="5"/>
  <c r="K93" i="5"/>
  <c r="M93" i="5"/>
  <c r="K94" i="5"/>
  <c r="M94" i="5"/>
  <c r="K95" i="5"/>
  <c r="M95" i="5"/>
  <c r="K96" i="5"/>
  <c r="M96" i="5"/>
  <c r="K97" i="5"/>
  <c r="M97" i="5"/>
  <c r="K98" i="5"/>
  <c r="M98" i="5"/>
  <c r="K99" i="5"/>
  <c r="M99" i="5"/>
  <c r="K102" i="5"/>
  <c r="M102" i="5"/>
  <c r="K103" i="5"/>
  <c r="M103" i="5"/>
  <c r="K104" i="5"/>
  <c r="M104" i="5"/>
  <c r="K105" i="5"/>
  <c r="M105" i="5"/>
  <c r="K106" i="5"/>
  <c r="M106" i="5"/>
  <c r="K107" i="5"/>
  <c r="M107" i="5"/>
  <c r="K110" i="5"/>
  <c r="M110" i="5"/>
  <c r="K111" i="5"/>
  <c r="M111" i="5"/>
  <c r="K112" i="5"/>
  <c r="M112" i="5"/>
  <c r="K113" i="5"/>
  <c r="M113" i="5"/>
  <c r="K116" i="5"/>
  <c r="M116" i="5"/>
  <c r="K117" i="5"/>
  <c r="M117" i="5"/>
  <c r="K118" i="5"/>
  <c r="M118" i="5"/>
  <c r="K119" i="5"/>
  <c r="M119" i="5"/>
  <c r="K120" i="5"/>
  <c r="M120" i="5"/>
  <c r="K121" i="5"/>
  <c r="M121" i="5"/>
  <c r="K122" i="5"/>
  <c r="M122" i="5"/>
  <c r="K123" i="5"/>
  <c r="M123" i="5"/>
  <c r="K126" i="5"/>
  <c r="M126" i="5"/>
  <c r="K127" i="5"/>
  <c r="M127" i="5"/>
  <c r="K128" i="5"/>
  <c r="M128" i="5"/>
  <c r="K129" i="5"/>
  <c r="M129" i="5"/>
  <c r="K132" i="5"/>
  <c r="M132" i="5"/>
  <c r="K133" i="5"/>
  <c r="M133" i="5"/>
  <c r="K134" i="5"/>
  <c r="M134" i="5"/>
  <c r="K135" i="5"/>
  <c r="M135" i="5"/>
  <c r="K136" i="5"/>
  <c r="M136" i="5"/>
  <c r="K137" i="5"/>
  <c r="M137" i="5"/>
  <c r="K140" i="5"/>
  <c r="M140" i="5"/>
  <c r="K141" i="5"/>
  <c r="M141" i="5"/>
  <c r="K142" i="5"/>
  <c r="M142" i="5"/>
  <c r="K143" i="5"/>
  <c r="M143" i="5"/>
  <c r="K144" i="5"/>
  <c r="M144" i="5"/>
  <c r="K145" i="5"/>
  <c r="M145" i="5"/>
  <c r="K148" i="5"/>
  <c r="M148" i="5"/>
  <c r="K149" i="5"/>
  <c r="M149" i="5"/>
  <c r="K150" i="5"/>
  <c r="M150" i="5"/>
  <c r="K151" i="5"/>
  <c r="M151" i="5"/>
  <c r="K152" i="5"/>
  <c r="M152" i="5"/>
  <c r="K153" i="5"/>
  <c r="M153" i="5"/>
  <c r="K157" i="5"/>
  <c r="M157" i="5"/>
  <c r="K158" i="5"/>
  <c r="M158" i="5"/>
  <c r="K161" i="5"/>
  <c r="M161" i="5"/>
  <c r="K164" i="5"/>
  <c r="M164" i="5"/>
  <c r="J25" i="3" l="1"/>
  <c r="H25" i="3"/>
  <c r="J24" i="3"/>
  <c r="H24" i="3"/>
  <c r="J23" i="3"/>
  <c r="H23" i="3"/>
  <c r="J19" i="3"/>
  <c r="H19" i="3"/>
  <c r="J18" i="3"/>
  <c r="H18" i="3"/>
  <c r="J17" i="3"/>
  <c r="H17" i="3"/>
  <c r="J16" i="3"/>
  <c r="H16" i="3"/>
  <c r="J15" i="3"/>
  <c r="H15" i="3"/>
  <c r="J14" i="3"/>
  <c r="H14" i="3"/>
  <c r="J13" i="3"/>
  <c r="H13" i="3"/>
  <c r="J12" i="3"/>
  <c r="H12" i="3"/>
  <c r="J11" i="3"/>
  <c r="H11" i="3"/>
  <c r="H11" i="1"/>
  <c r="H48" i="1" l="1"/>
  <c r="H27" i="1"/>
  <c r="J33" i="1"/>
  <c r="J57" i="1"/>
  <c r="H46" i="1"/>
  <c r="H24" i="1"/>
  <c r="J13" i="1"/>
  <c r="H95" i="1"/>
  <c r="H32" i="1"/>
  <c r="H22" i="1"/>
  <c r="J41" i="1"/>
  <c r="J25" i="1"/>
  <c r="H58" i="1"/>
  <c r="H63" i="1"/>
  <c r="J80" i="1"/>
  <c r="H104" i="1"/>
  <c r="H69" i="1"/>
  <c r="H38" i="1"/>
  <c r="J49" i="1"/>
  <c r="J17" i="1"/>
  <c r="H78" i="1"/>
  <c r="J72" i="1"/>
  <c r="J108" i="1"/>
  <c r="H35" i="1"/>
  <c r="J45" i="1"/>
  <c r="J29" i="1"/>
  <c r="J53" i="1"/>
  <c r="H72" i="1"/>
  <c r="J100" i="1"/>
  <c r="H43" i="1"/>
  <c r="H40" i="1"/>
  <c r="H30" i="1"/>
  <c r="H16" i="1"/>
  <c r="J37" i="1"/>
  <c r="J21" i="1"/>
  <c r="J51" i="1"/>
  <c r="J63" i="1"/>
  <c r="J76" i="1"/>
  <c r="H99" i="1"/>
  <c r="H53" i="1"/>
  <c r="J104" i="1"/>
  <c r="H33" i="1"/>
  <c r="J96" i="1"/>
  <c r="H97" i="1"/>
  <c r="H47" i="1"/>
  <c r="H42" i="1"/>
  <c r="H36" i="1"/>
  <c r="H31" i="1"/>
  <c r="H26" i="1"/>
  <c r="H20" i="1"/>
  <c r="H15" i="1"/>
  <c r="J48" i="1"/>
  <c r="J44" i="1"/>
  <c r="J40" i="1"/>
  <c r="J36" i="1"/>
  <c r="J32" i="1"/>
  <c r="J28" i="1"/>
  <c r="J24" i="1"/>
  <c r="J20" i="1"/>
  <c r="J16" i="1"/>
  <c r="J12" i="1"/>
  <c r="H57" i="1"/>
  <c r="J60" i="1"/>
  <c r="J56" i="1"/>
  <c r="J52" i="1"/>
  <c r="J62" i="1"/>
  <c r="H68" i="1"/>
  <c r="H76" i="1"/>
  <c r="H71" i="1"/>
  <c r="J79" i="1"/>
  <c r="J75" i="1"/>
  <c r="J71" i="1"/>
  <c r="H108" i="1"/>
  <c r="H103" i="1"/>
  <c r="H98" i="1"/>
  <c r="J107" i="1"/>
  <c r="J103" i="1"/>
  <c r="J99" i="1"/>
  <c r="H60" i="1"/>
  <c r="H101" i="1"/>
  <c r="H41" i="1"/>
  <c r="H65" i="1"/>
  <c r="H105" i="1"/>
  <c r="J43" i="1"/>
  <c r="J39" i="1"/>
  <c r="J31" i="1"/>
  <c r="J27" i="1"/>
  <c r="J23" i="1"/>
  <c r="J19" i="1"/>
  <c r="J15" i="1"/>
  <c r="H51" i="1"/>
  <c r="H55" i="1"/>
  <c r="J59" i="1"/>
  <c r="J55" i="1"/>
  <c r="H62" i="1"/>
  <c r="J65" i="1"/>
  <c r="H80" i="1"/>
  <c r="H75" i="1"/>
  <c r="H70" i="1"/>
  <c r="J78" i="1"/>
  <c r="J74" i="1"/>
  <c r="J70" i="1"/>
  <c r="H107" i="1"/>
  <c r="H102" i="1"/>
  <c r="H96" i="1"/>
  <c r="J106" i="1"/>
  <c r="J102" i="1"/>
  <c r="J98" i="1"/>
  <c r="H56" i="1"/>
  <c r="H25" i="1"/>
  <c r="H45" i="1"/>
  <c r="H73" i="1"/>
  <c r="J11" i="1"/>
  <c r="H19" i="1"/>
  <c r="H14" i="1"/>
  <c r="J47" i="1"/>
  <c r="J35" i="1"/>
  <c r="H44" i="1"/>
  <c r="H39" i="1"/>
  <c r="H34" i="1"/>
  <c r="H28" i="1"/>
  <c r="H23" i="1"/>
  <c r="H18" i="1"/>
  <c r="H12" i="1"/>
  <c r="J46" i="1"/>
  <c r="J42" i="1"/>
  <c r="J38" i="1"/>
  <c r="J34" i="1"/>
  <c r="J30" i="1"/>
  <c r="J26" i="1"/>
  <c r="J22" i="1"/>
  <c r="J18" i="1"/>
  <c r="J14" i="1"/>
  <c r="H59" i="1"/>
  <c r="H54" i="1"/>
  <c r="J58" i="1"/>
  <c r="J54" i="1"/>
  <c r="H64" i="1"/>
  <c r="J64" i="1"/>
  <c r="H79" i="1"/>
  <c r="H74" i="1"/>
  <c r="J68" i="1"/>
  <c r="J77" i="1"/>
  <c r="J73" i="1"/>
  <c r="J69" i="1"/>
  <c r="H106" i="1"/>
  <c r="H100" i="1"/>
  <c r="J95" i="1"/>
  <c r="J105" i="1"/>
  <c r="J101" i="1"/>
  <c r="J97" i="1"/>
  <c r="H52" i="1"/>
  <c r="H29" i="1"/>
  <c r="H49" i="1"/>
  <c r="H77" i="1"/>
  <c r="H21" i="1"/>
  <c r="H37" i="1"/>
  <c r="H17" i="1"/>
  <c r="H13" i="1"/>
  <c r="J93" i="1"/>
  <c r="H93" i="1"/>
  <c r="J92" i="1"/>
  <c r="H92" i="1"/>
  <c r="J91" i="1"/>
  <c r="H91" i="1"/>
  <c r="J90" i="1"/>
  <c r="H90" i="1"/>
  <c r="J89" i="1"/>
  <c r="H89" i="1"/>
  <c r="J88" i="1"/>
  <c r="H88" i="1"/>
  <c r="J87" i="1"/>
  <c r="H87" i="1"/>
  <c r="J86" i="1"/>
  <c r="H86" i="1"/>
  <c r="J85" i="1"/>
  <c r="H85" i="1"/>
  <c r="J84" i="1"/>
  <c r="H84" i="1"/>
  <c r="J83" i="1"/>
  <c r="H83" i="1"/>
  <c r="J82" i="1"/>
  <c r="H82" i="1"/>
  <c r="J67" i="1"/>
  <c r="H67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BE2C091-E72D-4FF2-90CB-E082AB497A35}" keepAlive="1" name="Запрос — Table 1 (2)" description="Соединение с запросом &quot;Table 1 (2)&quot; в книге." type="5" refreshedVersion="0" background="1">
    <dbPr connection="Provider=Microsoft.Mashup.OleDb.1;Data Source=$Workbook$;Location=&quot;Table 1 (2)&quot;;Extended Properties=&quot;&quot;" command="SELECT * FROM [Table 1 (2)]"/>
  </connection>
  <connection id="2" xr16:uid="{D6CE160F-C4D7-4A92-8C40-83F822D19D91}" keepAlive="1" name="Запрос — Курс Валюты" description="Соединение с запросом &quot;Курс Валюты&quot; в книге." type="5" refreshedVersion="7" background="1" saveData="1">
    <dbPr connection="Provider=Microsoft.Mashup.OleDb.1;Data Source=$Workbook$;Location=&quot;Курс Валюты&quot;;Extended Properties=&quot;&quot;" command="SELECT * FROM [Курс Валюты]"/>
  </connection>
</connections>
</file>

<file path=xl/sharedStrings.xml><?xml version="1.0" encoding="utf-8"?>
<sst xmlns="http://schemas.openxmlformats.org/spreadsheetml/2006/main" count="2108" uniqueCount="1242">
  <si>
    <t>ПРАЙС-ЛИСТ на ФУРНИТУРУ ДЛЯ ПОЛИВА</t>
  </si>
  <si>
    <t>г, Ростов-на-Дону</t>
  </si>
  <si>
    <t>Малое зеленое кольцо 3а</t>
  </si>
  <si>
    <t>на 00/00/2022</t>
  </si>
  <si>
    <t>самостоятельно вносите курс</t>
  </si>
  <si>
    <t>aquapulse.rostov@yandex.ru</t>
  </si>
  <si>
    <t>USD</t>
  </si>
  <si>
    <t>Наименование</t>
  </si>
  <si>
    <t>Артикул</t>
  </si>
  <si>
    <t>Изображение</t>
  </si>
  <si>
    <t>Упаковка</t>
  </si>
  <si>
    <t>Количество</t>
  </si>
  <si>
    <t>Эквив. USD, за шт.</t>
  </si>
  <si>
    <t xml:space="preserve">Цена RUB, за шт. </t>
  </si>
  <si>
    <t>Ящик</t>
  </si>
  <si>
    <t>Аксессуары для полива STANDART</t>
  </si>
  <si>
    <t>АР 1001 Брандспойт</t>
  </si>
  <si>
    <t>АР 1001</t>
  </si>
  <si>
    <t>полиэтилен</t>
  </si>
  <si>
    <t>АР 1002 Коннектор 1/2" - 5/8"</t>
  </si>
  <si>
    <t>АР 1002</t>
  </si>
  <si>
    <t>АР 1003 Коннектор 1/2" - 5/8" с функцией "СТОП"</t>
  </si>
  <si>
    <t>АР 1003</t>
  </si>
  <si>
    <t xml:space="preserve">АР 1004 Коннектор 3/4" </t>
  </si>
  <si>
    <t>АР 1004</t>
  </si>
  <si>
    <t>АР 1005 Коннектор 3/4" с функцией "СТОП"</t>
  </si>
  <si>
    <t>АР 1005</t>
  </si>
  <si>
    <t>АР 1006 Муфта - соединитель 1/2" - 1/2"</t>
  </si>
  <si>
    <t>АР 1006</t>
  </si>
  <si>
    <r>
      <rPr>
        <sz val="10"/>
        <rFont val="Arial"/>
        <family val="2"/>
        <charset val="204"/>
      </rPr>
      <t>АР 1006</t>
    </r>
    <r>
      <rPr>
        <sz val="12"/>
        <rFont val="Arial"/>
        <family val="2"/>
        <charset val="204"/>
      </rPr>
      <t>Т</t>
    </r>
    <r>
      <rPr>
        <sz val="10"/>
        <rFont val="Arial"/>
        <family val="2"/>
        <charset val="204"/>
      </rPr>
      <t xml:space="preserve"> Муфта - соединитель 1/2" - 1/2" - 1/2"</t>
    </r>
  </si>
  <si>
    <t>АР 1006T</t>
  </si>
  <si>
    <t>АР 1007 Муфта - соединитель 3/4" - 3/4"</t>
  </si>
  <si>
    <t>АР 1007</t>
  </si>
  <si>
    <r>
      <rPr>
        <sz val="10"/>
        <rFont val="Arial"/>
        <family val="2"/>
        <charset val="204"/>
      </rPr>
      <t>АР 1007</t>
    </r>
    <r>
      <rPr>
        <sz val="12"/>
        <rFont val="Arial"/>
        <family val="2"/>
        <charset val="204"/>
      </rPr>
      <t>Т</t>
    </r>
    <r>
      <rPr>
        <sz val="10"/>
        <rFont val="Arial"/>
        <family val="2"/>
        <charset val="204"/>
      </rPr>
      <t xml:space="preserve"> Муфта - соединитель 3/4" - 3/4" - 3/4"</t>
    </r>
  </si>
  <si>
    <t>АР 1007T</t>
  </si>
  <si>
    <t>АР 1008 Муфта - соединитель 1/2" - 3/4"</t>
  </si>
  <si>
    <t>АР 1008</t>
  </si>
  <si>
    <t>АР 1009 Кран запорный с внутреней резьбой 3/4"</t>
  </si>
  <si>
    <t>АР 1009</t>
  </si>
  <si>
    <t>АР 1010 Адаптер с внутренней резьбой 1/2"</t>
  </si>
  <si>
    <t>АР 1010</t>
  </si>
  <si>
    <t>АР 1011 Адаптер с внутренней резьбой 3/4"</t>
  </si>
  <si>
    <t>АР 1011</t>
  </si>
  <si>
    <t xml:space="preserve">АР 1012 Адаптер с внутренней резьбой 1" </t>
  </si>
  <si>
    <t>АР 1012</t>
  </si>
  <si>
    <t>АР 1013 Адаптер с внутренней резьбой 3/4" с редуктором 3/4" - 1/2"</t>
  </si>
  <si>
    <t>АР 1013</t>
  </si>
  <si>
    <t>АР 1014 Адаптер с внутренней резьбой 1" с редуктором 3/4" - 1"</t>
  </si>
  <si>
    <t>АР 1014</t>
  </si>
  <si>
    <t>АР 1015 Адаптер с наружной резьбой 1/2"</t>
  </si>
  <si>
    <t>АР 1015</t>
  </si>
  <si>
    <t>АР 1016 Адаптер с наружной резьбой 3/4"</t>
  </si>
  <si>
    <t>АР 1016</t>
  </si>
  <si>
    <t>АР 1017 Ниппель</t>
  </si>
  <si>
    <t>АР 1017</t>
  </si>
  <si>
    <t>АР 1018 Тройник</t>
  </si>
  <si>
    <t>АР 1018</t>
  </si>
  <si>
    <t>АР 1019 Адаптер - тройник с двумя запорными кранами с внутренней резьбой 1" и редуктором 1" - 3/4"</t>
  </si>
  <si>
    <t>АР 1019</t>
  </si>
  <si>
    <t>АР 1020 Универсальный комплект 1/2"</t>
  </si>
  <si>
    <t>АР 1020</t>
  </si>
  <si>
    <t>АР 1025 Универсальный комплект 3/4"</t>
  </si>
  <si>
    <t>АР 1025</t>
  </si>
  <si>
    <t>АР 1021 Двухсторонний коннектор с запорным краном</t>
  </si>
  <si>
    <t>АР 1021</t>
  </si>
  <si>
    <t>AP 1022 Редуктор 1/2-3/4"</t>
  </si>
  <si>
    <t>AP 1022</t>
  </si>
  <si>
    <t>АР 1023 Мультитап коннектор 1/2"</t>
  </si>
  <si>
    <t>АР 1023</t>
  </si>
  <si>
    <t>АР 1024 Планка - адаптер распределительная с четырьмя запорными кранами с внутренней резьбой 1" и редуктором 1" - 3/4"</t>
  </si>
  <si>
    <t>АР 1024</t>
  </si>
  <si>
    <t>25/50</t>
  </si>
  <si>
    <t>АР 1026 Мультитап коннектор 3/4"</t>
  </si>
  <si>
    <t>АР 1026</t>
  </si>
  <si>
    <t>AP 1027 Кран садовый  НР 1/2"</t>
  </si>
  <si>
    <t>AP 1027</t>
  </si>
  <si>
    <t>AP 1028 Кран садовый  НР 3/4"</t>
  </si>
  <si>
    <t>AP 1028</t>
  </si>
  <si>
    <t>АР 1030 Адаптер - редуктор с наружной резьбой 1/2" и внутренней 3/4"</t>
  </si>
  <si>
    <t>АР 1030</t>
  </si>
  <si>
    <t>АР 1031 Адаптер - редуктор с наружной резьбой 1/2" и внутренней 1"</t>
  </si>
  <si>
    <t>АР 1031</t>
  </si>
  <si>
    <t>АР 1032 Адаптер - ниппель с наружной резьбой 1/2" - 3/4"</t>
  </si>
  <si>
    <t>АР 1032</t>
  </si>
  <si>
    <t>АР 1033 Адаптер - ниппель с наружной резьбой 1/2" - 1"</t>
  </si>
  <si>
    <t>АР 1033</t>
  </si>
  <si>
    <t>AP 1034 Коннектор НР 3/4"</t>
  </si>
  <si>
    <t>AP 1034</t>
  </si>
  <si>
    <t>AP 1035 Коннектор НР 3/4" со стопом</t>
  </si>
  <si>
    <t>AP 1035</t>
  </si>
  <si>
    <t>AP 1036 Коннектор ВР 3/4"</t>
  </si>
  <si>
    <t>AP 1036</t>
  </si>
  <si>
    <t>AP 1037 Коннектор ВР 3/4" со стопом</t>
  </si>
  <si>
    <t>AP 1037</t>
  </si>
  <si>
    <t>AP 1038 Адаптор-коннектор НР 3/4"</t>
  </si>
  <si>
    <t>AP 1038</t>
  </si>
  <si>
    <t>Аксессуары для полива MAXI - MIX</t>
  </si>
  <si>
    <t>АР 1101 Брандспойт "MAXI"</t>
  </si>
  <si>
    <t>АР 1101</t>
  </si>
  <si>
    <t xml:space="preserve">АР 1104 Коннектор "MAXI" 3/4" </t>
  </si>
  <si>
    <t>АР 1104</t>
  </si>
  <si>
    <t>АР 1105 Коннектор "MAXI" 3/4" с функцией "СТОП"</t>
  </si>
  <si>
    <t>АР 1105</t>
  </si>
  <si>
    <t xml:space="preserve">АР 1112 Адаптер "MAXI" с внутренней резьбой 1" </t>
  </si>
  <si>
    <t>АР 1112</t>
  </si>
  <si>
    <t>АР 1114 Адаптер "MAXI" с внутренней резьбой 1" и редуктором 1"-3/4"</t>
  </si>
  <si>
    <t>АР 1114</t>
  </si>
  <si>
    <t>АР 1116 Адаптер "MAXI" с наружной резьбой 3/4"</t>
  </si>
  <si>
    <t>АР 1116</t>
  </si>
  <si>
    <t xml:space="preserve">АР 1117 Ниппель "MAXI" </t>
  </si>
  <si>
    <t>АР 1117</t>
  </si>
  <si>
    <t>АР 1118 Тройник "MAXI"</t>
  </si>
  <si>
    <t>АР 1118</t>
  </si>
  <si>
    <t>АР 1217 Ниппель "MIX"</t>
  </si>
  <si>
    <t>АР 1217</t>
  </si>
  <si>
    <t>АР 1218 Тройник "MIX"</t>
  </si>
  <si>
    <t>АР 1218</t>
  </si>
  <si>
    <r>
      <rPr>
        <b/>
        <sz val="16"/>
        <rFont val="Arial"/>
        <family val="2"/>
        <charset val="204"/>
      </rPr>
      <t>Аксессуары для полива 1</t>
    </r>
    <r>
      <rPr>
        <sz val="16"/>
        <rFont val="Arial"/>
        <family val="2"/>
        <charset val="204"/>
      </rPr>
      <t>"</t>
    </r>
  </si>
  <si>
    <t xml:space="preserve">АР 1204 Коннектор 1" </t>
  </si>
  <si>
    <t>АР 1204</t>
  </si>
  <si>
    <t>АР 1205 Коннектор 1" с функцией "СТОП"</t>
  </si>
  <si>
    <t>АР 1205</t>
  </si>
  <si>
    <t>АР 1206 Муфта - соединитель 3/4" - 1"</t>
  </si>
  <si>
    <t>АР 1206</t>
  </si>
  <si>
    <t>АР 1207 Муфта - соединитель 1" - 1"</t>
  </si>
  <si>
    <t>АР 1207</t>
  </si>
  <si>
    <t>Аксессуары для полива LUX</t>
  </si>
  <si>
    <t>LX 1001R Брандспойт</t>
  </si>
  <si>
    <t>LX 1001R</t>
  </si>
  <si>
    <t>LX 1002R Коннектор 1/2" - 5/8"</t>
  </si>
  <si>
    <t>LX 1002R</t>
  </si>
  <si>
    <t>LX 1003R Коннектор 1/2" - 5/8" с фунцией "СТОП"</t>
  </si>
  <si>
    <t>LX 1003R</t>
  </si>
  <si>
    <t>LX 1004R Коннектор 3/4"</t>
  </si>
  <si>
    <t>LX 1004R</t>
  </si>
  <si>
    <t>LX 1005R Коннектор 3/4" с фунцией "СТОП"</t>
  </si>
  <si>
    <t>LX 1005R</t>
  </si>
  <si>
    <t>LX 1006R Муфта -  соединитель 1/2" - 1/2"</t>
  </si>
  <si>
    <t>LX 1006R</t>
  </si>
  <si>
    <t>LX 1007R Муфта - соединитель 3/4" – 3/4"</t>
  </si>
  <si>
    <t>LX 1007R</t>
  </si>
  <si>
    <t>LX 1008R Муфта - соединитель 1/2" – 3/4"</t>
  </si>
  <si>
    <t>LX 1008R</t>
  </si>
  <si>
    <t xml:space="preserve">LX 1011R Адаптер с внутренней резьбой 3/4" </t>
  </si>
  <si>
    <t>LX 1011R</t>
  </si>
  <si>
    <t>LX 1012R Адаптер с внутренней резьбой 1"</t>
  </si>
  <si>
    <t>LX 1012R</t>
  </si>
  <si>
    <t>LX 1013R Адаптер с внутренней резьбой 3/4" с редуктором 3/4" - 1/2"</t>
  </si>
  <si>
    <t>LX 1013R</t>
  </si>
  <si>
    <t>LX 1014R Адаптер с внутренней резьбой 1" с редуктором 1" - 3/4"</t>
  </si>
  <si>
    <t>LX 1014R</t>
  </si>
  <si>
    <t>LX 1020R Универсальный комплект 1/2"</t>
  </si>
  <si>
    <t>LX 1020R</t>
  </si>
  <si>
    <t>LX 1025R Универсальный комплект 3/4"</t>
  </si>
  <si>
    <t>LX 1025R</t>
  </si>
  <si>
    <t>Аксессуары для полива серия "ECO"</t>
  </si>
  <si>
    <t xml:space="preserve">AI 1001 Брандспойт </t>
  </si>
  <si>
    <t>AI 1001tag</t>
  </si>
  <si>
    <t>блистер</t>
  </si>
  <si>
    <t>AI 1002 Коннектор 1/2" - 5/8"</t>
  </si>
  <si>
    <t>AI 1002tag</t>
  </si>
  <si>
    <t xml:space="preserve">AI 1003 Коннектор со стопом 1/2" - 5/8" </t>
  </si>
  <si>
    <t>AI 1003tag</t>
  </si>
  <si>
    <t xml:space="preserve">AI 1004 Коннектор 3/4" </t>
  </si>
  <si>
    <t>AI 1004tag</t>
  </si>
  <si>
    <t>AI 1005 Коннектор со стопом 3/4"</t>
  </si>
  <si>
    <t>AI 1005tag</t>
  </si>
  <si>
    <t>AI 1006 Муфта-соединитель 1/2" - 1/2"</t>
  </si>
  <si>
    <t>AI 1006tag</t>
  </si>
  <si>
    <t>AI 1007 Муфта-соединитель 3/4" - 3/4"</t>
  </si>
  <si>
    <t>AI 1007tag</t>
  </si>
  <si>
    <t xml:space="preserve">AI 1013 Адаптер ВР 3/4" с редуктором 1/2" - 3/4" </t>
  </si>
  <si>
    <t>AI 1013tag</t>
  </si>
  <si>
    <t>AI 1014 Адаптер ВР 1" с редуктором 3/4" - 1"</t>
  </si>
  <si>
    <t>AI 1014tag</t>
  </si>
  <si>
    <t>AI 1017 Ниппель</t>
  </si>
  <si>
    <t>AI 1017tag</t>
  </si>
  <si>
    <t>AI 1018 Тройник</t>
  </si>
  <si>
    <t>AI 1018tag</t>
  </si>
  <si>
    <t xml:space="preserve">AI 2021 Универсальный комплект шлангу 3/4" </t>
  </si>
  <si>
    <t>AI 2021tag</t>
  </si>
  <si>
    <t>Аксессуары для полива с механизмом TWIST-AND-LOCK</t>
  </si>
  <si>
    <t>AS 101 Брандспойт с регулированием потока</t>
  </si>
  <si>
    <t>AS 101</t>
  </si>
  <si>
    <t>стикер, коробка</t>
  </si>
  <si>
    <t>AS 102 Коннектор 1/2" - 5/8"</t>
  </si>
  <si>
    <t>AS 102</t>
  </si>
  <si>
    <t>AS 103 Коннектор 1/2" - 5/8" с фунцией "СТОП"</t>
  </si>
  <si>
    <t>AS 103</t>
  </si>
  <si>
    <t>AS 104 Коннектор 5/8" - 3/4"</t>
  </si>
  <si>
    <t>AS 104</t>
  </si>
  <si>
    <t>AS 105 Коннектор 5/8" - 3/4" с функцией "СТОП"</t>
  </si>
  <si>
    <t>AS 105</t>
  </si>
  <si>
    <t>AS 106 Коннектор 1/2" - 5/8" - 3/4"</t>
  </si>
  <si>
    <t>AS 106</t>
  </si>
  <si>
    <t>AS 107 Коннектор 1/2" - 5/8" - 3/4" с функцией "СТОП"</t>
  </si>
  <si>
    <t>AS 107</t>
  </si>
  <si>
    <t>AS 108 Муфта - соединитель 1/2" - 5/8" - 3/4"</t>
  </si>
  <si>
    <t>AS 108</t>
  </si>
  <si>
    <t xml:space="preserve">AS 110 Угловой коннектор 1/2" - 5/8" </t>
  </si>
  <si>
    <t>AS 110</t>
  </si>
  <si>
    <t>AS 111 Коннектор с ручным клапаном 1/2" - 5/8" - 3/4"</t>
  </si>
  <si>
    <t>AS 111</t>
  </si>
  <si>
    <t>AS 112 Адаптер - коннектор с ручным клапаном</t>
  </si>
  <si>
    <t>AS 112</t>
  </si>
  <si>
    <t>AS 113 Угловой коннектор - адаптер 1/2" - 5/8" - 3/4" с редуктором 3/4" - 1"</t>
  </si>
  <si>
    <t>AS 113</t>
  </si>
  <si>
    <t>AS 114 Многофункциональный адаптер - ороситель с редуктором 3/4" - 1"</t>
  </si>
  <si>
    <t>AS 114</t>
  </si>
  <si>
    <t xml:space="preserve">AS 115 Фильтр с внутренней резьбой 3/4" </t>
  </si>
  <si>
    <t>AS 115</t>
  </si>
  <si>
    <t>тел. 8 903 486 81 83</t>
  </si>
  <si>
    <t>тел. 8 922 065 22 52</t>
  </si>
  <si>
    <t>тел. 8 961 302 34 32</t>
  </si>
  <si>
    <t>тел. 8 928 136 37 08</t>
  </si>
  <si>
    <t>aquapulse.biz перейти на сайт</t>
  </si>
  <si>
    <t>НАЛ</t>
  </si>
  <si>
    <t>БЕЗНАЛ</t>
  </si>
  <si>
    <t>$</t>
  </si>
  <si>
    <t>КУРС  БИРЖИ + 1 РУБ</t>
  </si>
  <si>
    <t>КУРС  БИРЖИ +1РУБ</t>
  </si>
  <si>
    <t>цена БЕЗНАЛ с НДС</t>
  </si>
  <si>
    <t>АР 2001</t>
  </si>
  <si>
    <t>АР 2001R</t>
  </si>
  <si>
    <t>АР 2002</t>
  </si>
  <si>
    <t>АР 2002R</t>
  </si>
  <si>
    <t>АР 2003</t>
  </si>
  <si>
    <t>АР 2004</t>
  </si>
  <si>
    <t>АР 2005R</t>
  </si>
  <si>
    <t>АР 2006</t>
  </si>
  <si>
    <t>АР 2007</t>
  </si>
  <si>
    <t>АР 2008</t>
  </si>
  <si>
    <t>АР 2009</t>
  </si>
  <si>
    <t>АР 2010</t>
  </si>
  <si>
    <t>АР 2011</t>
  </si>
  <si>
    <t>АР 2015</t>
  </si>
  <si>
    <t>АР 2016</t>
  </si>
  <si>
    <t>АР 2017</t>
  </si>
  <si>
    <t>АР 2018</t>
  </si>
  <si>
    <t>АР 2024</t>
  </si>
  <si>
    <t>АР 2025</t>
  </si>
  <si>
    <t>АР 2012</t>
  </si>
  <si>
    <t>подвес</t>
  </si>
  <si>
    <t>АР 2013</t>
  </si>
  <si>
    <t>АР 2014</t>
  </si>
  <si>
    <t>АР 2020</t>
  </si>
  <si>
    <t>АР 2021</t>
  </si>
  <si>
    <t>АР 2022</t>
  </si>
  <si>
    <t>АР 2023</t>
  </si>
  <si>
    <t>АР 2026</t>
  </si>
  <si>
    <t>АР 2027</t>
  </si>
  <si>
    <t>АР 3001</t>
  </si>
  <si>
    <t>АР 3002</t>
  </si>
  <si>
    <t>АР 3003</t>
  </si>
  <si>
    <t>коробка</t>
  </si>
  <si>
    <t>АР 3005</t>
  </si>
  <si>
    <t>АР 3006</t>
  </si>
  <si>
    <t>АР 3007</t>
  </si>
  <si>
    <t>АР 3008</t>
  </si>
  <si>
    <t>АР 3009</t>
  </si>
  <si>
    <t>АР 3010</t>
  </si>
  <si>
    <t>АР 3011</t>
  </si>
  <si>
    <t>АР 3012</t>
  </si>
  <si>
    <t>АР 3013</t>
  </si>
  <si>
    <t>АР 3014</t>
  </si>
  <si>
    <t>АР 3015</t>
  </si>
  <si>
    <t>АР 3016</t>
  </si>
  <si>
    <t>АР 3017</t>
  </si>
  <si>
    <t>АР 3018</t>
  </si>
  <si>
    <t>АР 3019</t>
  </si>
  <si>
    <t>АР 3020</t>
  </si>
  <si>
    <t>АР 3021</t>
  </si>
  <si>
    <t>АР 3022</t>
  </si>
  <si>
    <t>АР 3023</t>
  </si>
  <si>
    <t>АР 3024</t>
  </si>
  <si>
    <t>АР 3025</t>
  </si>
  <si>
    <t>АР 3026</t>
  </si>
  <si>
    <t>АР 3027</t>
  </si>
  <si>
    <t>АР 3028</t>
  </si>
  <si>
    <t>АР 3029</t>
  </si>
  <si>
    <t>АР 3030</t>
  </si>
  <si>
    <t>АР 3031</t>
  </si>
  <si>
    <t>АР 3032</t>
  </si>
  <si>
    <t>АР 3033</t>
  </si>
  <si>
    <t>АР 3034</t>
  </si>
  <si>
    <t>АР 3035</t>
  </si>
  <si>
    <t>АР 3036</t>
  </si>
  <si>
    <t>АР 3037</t>
  </si>
  <si>
    <t>АР 3038</t>
  </si>
  <si>
    <t>АР 3039</t>
  </si>
  <si>
    <t>АР 3040</t>
  </si>
  <si>
    <t>АР 3041</t>
  </si>
  <si>
    <t>АР 3042</t>
  </si>
  <si>
    <t>АР 3044</t>
  </si>
  <si>
    <t>АР 3045</t>
  </si>
  <si>
    <t>АР 3046</t>
  </si>
  <si>
    <t>стикер</t>
  </si>
  <si>
    <t>АР 3047</t>
  </si>
  <si>
    <t>АР 3048</t>
  </si>
  <si>
    <t>АР 3049</t>
  </si>
  <si>
    <t>АР 3050</t>
  </si>
  <si>
    <t>АР 4012</t>
  </si>
  <si>
    <t>АР 4013</t>
  </si>
  <si>
    <t>AP 4008</t>
  </si>
  <si>
    <t>АР 4014</t>
  </si>
  <si>
    <t>АР 5005</t>
  </si>
  <si>
    <t>АР 4006</t>
  </si>
  <si>
    <t>AP 5001</t>
  </si>
  <si>
    <t>АР 4001</t>
  </si>
  <si>
    <t>АР 4002</t>
  </si>
  <si>
    <t>AP 4003</t>
  </si>
  <si>
    <t>AP 4004</t>
  </si>
  <si>
    <t>АР 4010</t>
  </si>
  <si>
    <t>AP 4005</t>
  </si>
  <si>
    <t>AP 4007</t>
  </si>
  <si>
    <t>AP 4009</t>
  </si>
  <si>
    <t>AP 4015</t>
  </si>
  <si>
    <r>
      <rPr>
        <b/>
        <sz val="16"/>
        <rFont val="Arial"/>
        <family val="2"/>
        <charset val="204"/>
      </rPr>
      <t>ПРАЙС-ЛИСТ</t>
    </r>
    <r>
      <rPr>
        <b/>
        <sz val="14"/>
        <rFont val="Arial"/>
        <family val="2"/>
        <charset val="204"/>
      </rPr>
      <t xml:space="preserve">  ЛЕНТА (ГОЛДЕНСПРЕЙ-ТУМАН) "GoldenSpray", РУКАВ (ЛАЙФЛЭТ) "LayFlat" И АКСЕССУАРЫ К НИМ</t>
    </r>
  </si>
  <si>
    <t>КУРС  БИРЖИ 1РУБ</t>
  </si>
  <si>
    <t>aquapulse.biz</t>
  </si>
  <si>
    <t>Название</t>
  </si>
  <si>
    <t>Аксессуары для ленты туман GoldenSpray  и рукава "LayFlat"</t>
  </si>
  <si>
    <t>AD 70132 Старт для ленты Туман(GS) 32 мм с наружной резьбой 1"</t>
  </si>
  <si>
    <t>AD 70132</t>
  </si>
  <si>
    <t>AD 70140 Старт для ленты Туман(GS) 40 мм с наружной резьбой 1"</t>
  </si>
  <si>
    <t>AD 70140</t>
  </si>
  <si>
    <t>AD 70232 Муфта - соединитель для ленты Туман(GS) 32 мм - 32 мм</t>
  </si>
  <si>
    <t>AD 70232</t>
  </si>
  <si>
    <t>AD 70240 Муфта - соединитель для ленты Туман(GS) 40 мм - 40 мм</t>
  </si>
  <si>
    <t>AD 70240</t>
  </si>
  <si>
    <t>AD70330 Заглушка - стойка (универсальная) для ленты «Туман»</t>
  </si>
  <si>
    <t>AD70330</t>
  </si>
  <si>
    <t>AD 70332 Заглушка для ленты Туман(GS) 32 мм</t>
  </si>
  <si>
    <t>AD 70332</t>
  </si>
  <si>
    <t>AD 70340 Заглушка для ленты Туман(GS) 40 мм</t>
  </si>
  <si>
    <t>AD 70340</t>
  </si>
  <si>
    <t>AD 70432 Кран шаровый LFT- 32 мм туман</t>
  </si>
  <si>
    <t>AD 70432</t>
  </si>
  <si>
    <t>AD 70440 Кран шаровый LFT- 40 мм туман</t>
  </si>
  <si>
    <t>AD 70440</t>
  </si>
  <si>
    <t>Спрей - лента "туман", GoldenSpray</t>
  </si>
  <si>
    <t>Спрей - лента "туман", эффективная система орошения сельскохозяйственных культур на открытом грунте, полив рассады в открытом и закрытом грунте, путем даждевания. Ширина полива 6м, диаметр отверстия - 0.8 мм., количество отверстий в группе - 7.</t>
  </si>
  <si>
    <t>Ø внутр.,  мм.</t>
  </si>
  <si>
    <t>Толщина стенки, мм.</t>
  </si>
  <si>
    <t>Раб. давл., bar.</t>
  </si>
  <si>
    <t xml:space="preserve">Длина в бухте, м.п. </t>
  </si>
  <si>
    <t>*Категория №1</t>
  </si>
  <si>
    <t>**Категория №2</t>
  </si>
  <si>
    <t>Лента - спрей "Туман" 32 мм, Артикул - GS32-100</t>
  </si>
  <si>
    <t>Лента - спрей "Туман" 32 мм, Артикул - GS32</t>
  </si>
  <si>
    <t>Лента - спрей "Туман" 40 мм, Артикул - GS40</t>
  </si>
  <si>
    <t xml:space="preserve"> Рукав "LayFlat"Гибкий армированный ПВХ шланг Layflat (Лэйфлэт)</t>
  </si>
  <si>
    <t xml:space="preserve"> Рукав "LayFlat"Гибкий армированный ПВХ шланг Layflat (Лэйфлэт) используется для промышленных участков в качестве разводящего трубопровода, светостабилизирующие добавки защищают его не только от ультрафиолетового излучения, а также делают рукав устойчивей к химическому воздействию на него пестицидов и различных удобрений, применяемых в процессе выращивания растений. </t>
  </si>
  <si>
    <t>Разрыв. давл., bar.</t>
  </si>
  <si>
    <t>LF2 Шланг AP ПВХ (Рукав) LayFlat 2" 100м, 4 bar   APLF2x4x100</t>
  </si>
  <si>
    <t>LF3 Шланг AP ПВХ (Рукав) LayFlat 3" 100м, 4 bar APLF3x4x100</t>
  </si>
  <si>
    <t>LF4 Шланг AP ПВХ (Рукав) LayFlat 4" 100м, 4 bar APLF4x4x100</t>
  </si>
  <si>
    <t>ПРАЙС - ЛИСТ на ШЛАНГИ ПОЛИВОЧНЫЕ "FITT" ИТАЛИЯ</t>
  </si>
  <si>
    <t>на 0/0/2022</t>
  </si>
  <si>
    <t>EUR</t>
  </si>
  <si>
    <t>Параметры</t>
  </si>
  <si>
    <t>Вид упаковки</t>
  </si>
  <si>
    <t xml:space="preserve"> Штук в палетте</t>
  </si>
  <si>
    <t>Эквив. EUR за шт.</t>
  </si>
  <si>
    <t xml:space="preserve">Цена RUB за шт. </t>
  </si>
  <si>
    <t>Диаметр</t>
  </si>
  <si>
    <t>Длина в бухте, м.п.</t>
  </si>
  <si>
    <t>Раб. дав., bar.</t>
  </si>
  <si>
    <t xml:space="preserve">Вес, г./м.п. </t>
  </si>
  <si>
    <t xml:space="preserve">YOYO 1.0 &amp; YOYO 2.0 </t>
  </si>
  <si>
    <t>Многослойная структура с двойной тканевой конструкцией.  Под давлением воды удлиняется примерно в 2 раза, от номинальной длины. Композиция на основе термопластичных эластомеров, без ПВХ и без фталатов.</t>
  </si>
  <si>
    <t>YOYO 15</t>
  </si>
  <si>
    <t xml:space="preserve">YOYO 1.0 &amp; 2.0 </t>
  </si>
  <si>
    <t>­</t>
  </si>
  <si>
    <t>бокс</t>
  </si>
  <si>
    <t>60/ 120</t>
  </si>
  <si>
    <t>YOYO 20</t>
  </si>
  <si>
    <t>YOYO 30</t>
  </si>
  <si>
    <t>IKON 15</t>
  </si>
  <si>
    <t>FORCE GR 40</t>
  </si>
  <si>
    <t>FORCE GREY 40</t>
  </si>
  <si>
    <t>FITT NTS JEANS</t>
  </si>
  <si>
    <t>NTS JNS 1/2x25</t>
  </si>
  <si>
    <t>1/2"</t>
  </si>
  <si>
    <t>бухта</t>
  </si>
  <si>
    <t>NTS JNS 1/2x50</t>
  </si>
  <si>
    <t>NTS JNS 3/4x25</t>
  </si>
  <si>
    <t>3/4"</t>
  </si>
  <si>
    <t>NTS JNS 3/4x50</t>
  </si>
  <si>
    <t>FITT NTS RED</t>
  </si>
  <si>
    <t>NTS RED 1/2x25</t>
  </si>
  <si>
    <t>NTS RED 1/2x50</t>
  </si>
  <si>
    <t>NTS RED 3/4x25</t>
  </si>
  <si>
    <t>NTS RED 3/4x50</t>
  </si>
  <si>
    <t>FITT NTS LIME</t>
  </si>
  <si>
    <t>NTS LIM 1/2x25</t>
  </si>
  <si>
    <t>NTS LIM 1/2x50</t>
  </si>
  <si>
    <t>NTS LIM 3/4x25</t>
  </si>
  <si>
    <t>NTS LIM 3/4x50</t>
  </si>
  <si>
    <t>FITT NTS ORANGE</t>
  </si>
  <si>
    <t>NTS ORN 1/2x25</t>
  </si>
  <si>
    <t>NTS ORN 1/2x50</t>
  </si>
  <si>
    <t>NTS ORN 3/4x25</t>
  </si>
  <si>
    <t>NTS ORN 3/4x50</t>
  </si>
  <si>
    <t xml:space="preserve">FITT NTS PRO WATER </t>
  </si>
  <si>
    <t>NTS WTR 1/2x25</t>
  </si>
  <si>
    <t xml:space="preserve">FITT NTS WATER </t>
  </si>
  <si>
    <t>NTS WTR 1/2x50</t>
  </si>
  <si>
    <t>NTS WTR 5/8x25</t>
  </si>
  <si>
    <t>5/8"</t>
  </si>
  <si>
    <t>NTS WTR 5/8x50</t>
  </si>
  <si>
    <t>NTS WTR 3/4x25</t>
  </si>
  <si>
    <t>NTS WTR 3/4x50</t>
  </si>
  <si>
    <t>PULSE HTT</t>
  </si>
  <si>
    <t>5-ти слойный садовый шланг прозрачного серого цвета с одной желтой полосой с HTT® трикотановым армированием, для полупрофиссионального использования. Внешний слой содержит специальный анти-УФ состав, чтобы предотвратить старение шланга.</t>
  </si>
  <si>
    <t>PLS 1/2x25</t>
  </si>
  <si>
    <t>PLS 1/2x50</t>
  </si>
  <si>
    <t>PLS 3/4x25</t>
  </si>
  <si>
    <t>PLS 3/4x50</t>
  </si>
  <si>
    <t>IDRO GREEN</t>
  </si>
  <si>
    <t>3-х слойный садовый шланг для бытового применения, внешний слой прозрачного зеленого цвета, плетеное текстильное армирование, внутренний черный слой для защиты от водрослей.</t>
  </si>
  <si>
    <t>IDG 1/2x20</t>
  </si>
  <si>
    <t>IDG 1/2x30</t>
  </si>
  <si>
    <t>IDG 1/2x50</t>
  </si>
  <si>
    <t>IDG 5/8x25</t>
  </si>
  <si>
    <t>IDG 5/8x50</t>
  </si>
  <si>
    <t>IDG 3/4x20</t>
  </si>
  <si>
    <t>IDG 3/4x30</t>
  </si>
  <si>
    <t>IDG 3/4x50</t>
  </si>
  <si>
    <t>IDG 1x25</t>
  </si>
  <si>
    <t>1"</t>
  </si>
  <si>
    <t>IDG 1x50</t>
  </si>
  <si>
    <t>IDG 1 1/4x25</t>
  </si>
  <si>
    <t>1 1/4"</t>
  </si>
  <si>
    <t>IDG 1 1/4x50</t>
  </si>
  <si>
    <t>STREAM</t>
  </si>
  <si>
    <t>Высококачественный трехслойный поливочный армированный полиэстерной оплеткой шланг изготовленный из ПВХ желтого цвета с оранжевой полосой. Занимает лидирующее положение среди шлангов эконом класса. Рабочее давление до 8 бар. Температура эксплуатации - от -10 до +40 С. Защита от ультрафиолетового излучения. Стойкий к образованию тины внутри шланга. Не содержит кадмий. Гарантийный срок эксплуатации - 5 лет.</t>
  </si>
  <si>
    <t>STR 1/2x20</t>
  </si>
  <si>
    <t>STR 1/2x30</t>
  </si>
  <si>
    <t>STR 1/2x50</t>
  </si>
  <si>
    <t>STR 5/8x20</t>
  </si>
  <si>
    <t>STR 5/8x30</t>
  </si>
  <si>
    <t>STR 5/8x50</t>
  </si>
  <si>
    <t>STR 3/4x20</t>
  </si>
  <si>
    <t>STR 3/4x30</t>
  </si>
  <si>
    <t>STR 3/4x50</t>
  </si>
  <si>
    <t>BLACK CRISTAL</t>
  </si>
  <si>
    <t>3-х слойный садовый шланг, с плетенным текстильным армированием. Укреплен каучуковым покрытием, для общего применения, удобный и гибкий. Внешний слой непрозрачного черного цвета с желтой полосой, внутренний черный слой для защиты от водорослей.</t>
  </si>
  <si>
    <t>BLC 1/2x20</t>
  </si>
  <si>
    <t>BLC 1/2x30</t>
  </si>
  <si>
    <t>BLC 1/2x50</t>
  </si>
  <si>
    <t>BLC 5/8x20</t>
  </si>
  <si>
    <t>BLC 5/8x30</t>
  </si>
  <si>
    <t>BLC 5/8x50</t>
  </si>
  <si>
    <t>BLC 3/4x25</t>
  </si>
  <si>
    <t>BLC 3/4x50</t>
  </si>
  <si>
    <t>BLC 1x25</t>
  </si>
  <si>
    <t>BLC 1x50</t>
  </si>
  <si>
    <t>ELITE</t>
  </si>
  <si>
    <t xml:space="preserve">4-х слойный садовый шланг усиленный, с плетеным текстильным армированием, для общего интенсивного использования, изготовлен из высококачественного ПВХ. Внешний слой непрозрачного оранжевого цвета с двумя зелеными полосами, обладает превосходной гибкостью, внутренний черный слой для защиты от водрослей. </t>
  </si>
  <si>
    <t>ELT 1/2x20</t>
  </si>
  <si>
    <t>ELT 1/2x30</t>
  </si>
  <si>
    <t>ELT 1/2x50</t>
  </si>
  <si>
    <t>ELT 5/8x20</t>
  </si>
  <si>
    <t>ELT 5/8x30</t>
  </si>
  <si>
    <t>ELT 5/8x50</t>
  </si>
  <si>
    <t>ELT 3/4x20</t>
  </si>
  <si>
    <t>ELT 3/4x30</t>
  </si>
  <si>
    <t>ELT 3/4x50</t>
  </si>
  <si>
    <t>ELT 1x25</t>
  </si>
  <si>
    <t>ELT 1x50</t>
  </si>
  <si>
    <t xml:space="preserve">	MINT</t>
  </si>
  <si>
    <t>4-х слойный зеленый поливочный садовый шланг, изготовленный из ПВХ, предназначен для подачи воды к месту полива. Имеет сетчатое армирование полиамидной нитью, за счет чего является прочным и гибким, стойкий к скручиванию и изломам. Безопасен для окружающей среды и здоровья человека за счет отсутствия в составе вредных токсичных веществ. Устойчив к воздействиям окружающей среды и образованию водорослей на внутреннем слое.  Имеет длительный срок эксплуатации, не обесцвечивается и не теряет форму со временем. Температура использования шланга -10°C до +50°C. Рабочее давление: 8 бар. Срок службы 10 лет.</t>
  </si>
  <si>
    <t>MNT 1/2x25</t>
  </si>
  <si>
    <t>MINT</t>
  </si>
  <si>
    <t>MNT 1/2x50</t>
  </si>
  <si>
    <t>MNT 5/8x25</t>
  </si>
  <si>
    <t>MNT 5/8x50</t>
  </si>
  <si>
    <t>MNT 3/4x25</t>
  </si>
  <si>
    <t>MNT 3/4x50</t>
  </si>
  <si>
    <t xml:space="preserve">	SUN</t>
  </si>
  <si>
    <t>4-х слойный садовый шланг с плетеным текстильным армированием для бытового применения. Внешний слой прозрачного зеленого цвета с желтой полосой, плетеное текстильное армирование, внутренний черный слой для защиты от водорослей.</t>
  </si>
  <si>
    <t>SUN 1/2x25</t>
  </si>
  <si>
    <t>SUN</t>
  </si>
  <si>
    <t>SUN 1/2x50</t>
  </si>
  <si>
    <t>SUN 3/4x25</t>
  </si>
  <si>
    <t>SUN 3/4x50</t>
  </si>
  <si>
    <t>PROFY</t>
  </si>
  <si>
    <t>PRF 1/2x25</t>
  </si>
  <si>
    <t>PRF 1/2x50</t>
  </si>
  <si>
    <t>PRF 5/8x25</t>
  </si>
  <si>
    <t>PRF 5/8x50</t>
  </si>
  <si>
    <t>PRF 3/4x25</t>
  </si>
  <si>
    <t>PRF 3/4x50</t>
  </si>
  <si>
    <t>PRF 1x25</t>
  </si>
  <si>
    <t>PRF 1x50</t>
  </si>
  <si>
    <t>MIMOSA</t>
  </si>
  <si>
    <t xml:space="preserve">3-х слойный садовый шланг с плетеным текстильным армированием, очень прочный и подходящий для интенсивного применения. Внешний слой желтого непрозрачного цвета с зеленой полосой, плетеное текстильное армирование, внутренний черный слой для защиты от водорослей.                                                               </t>
  </si>
  <si>
    <t>MMS 1/2x25</t>
  </si>
  <si>
    <t>MMS 1/2x50</t>
  </si>
  <si>
    <t>MMS 3/4x25</t>
  </si>
  <si>
    <t>MMS 3/4x50</t>
  </si>
  <si>
    <t>TOBBY GREEN</t>
  </si>
  <si>
    <t>3-х слойный садовый шланг с плетеным текстильным армированием, произведенный из высококачественного сырья, подходит для полупроффесионального применения. Внешний слой прозрачного блестящего зеленого цвета с красной полосой, плетеное текстильное армирование, внутренний зеленый слой для защиты от водорослей.</t>
  </si>
  <si>
    <t>TBG 1/2x25</t>
  </si>
  <si>
    <t>TBG 1/2x50</t>
  </si>
  <si>
    <t>TBG 5/8x25</t>
  </si>
  <si>
    <t>TBG 5/8x50</t>
  </si>
  <si>
    <t>TBG 3/4x25</t>
  </si>
  <si>
    <t>TBG 3/4x50</t>
  </si>
  <si>
    <t>AGRIFORT</t>
  </si>
  <si>
    <t>"Agrifort"- пятислойный армированный шланг. Структура изделия делает его пригодным к использованию в сельскохозяйственных и строительных работах, а внутренний слой шланга разработан с целью использования в пищевой промышленности. Внешний слой изготовлен из непрозрачного ПВХ и является защитой от микроорганизмов и плесени внутри шланга. Стойкий к УФ-лучам.Рабочая температура от-10 до +60 С. Рабочее давление до 8 бар.</t>
  </si>
  <si>
    <t>AGR 1/2x25</t>
  </si>
  <si>
    <t>AGR 1/2x50</t>
  </si>
  <si>
    <t>AGR 3/4x25</t>
  </si>
  <si>
    <t>AGR 3/4x50</t>
  </si>
  <si>
    <t>AGR 1x25</t>
  </si>
  <si>
    <t>AGR 1x50</t>
  </si>
  <si>
    <t>AGAVE</t>
  </si>
  <si>
    <t>AGV 1/2x25</t>
  </si>
  <si>
    <t>AGV 1/2x50</t>
  </si>
  <si>
    <t>AGV 5/8x25</t>
  </si>
  <si>
    <t>AGV 5/8x50</t>
  </si>
  <si>
    <t>AGV 3/4x25</t>
  </si>
  <si>
    <t>AGV 3/4x50</t>
  </si>
  <si>
    <t>Шланги специального назначения</t>
  </si>
  <si>
    <t>ECODROP</t>
  </si>
  <si>
    <t xml:space="preserve">Микропористый черный шланг выпускает воду равномерно и медленно через маленькие отверстия. Используется для надземного и подземного орошения, он подходит для локализованных орошений огородов и садов (живые изгороди, кустарники, цветники и газоны), что позволяет значительно сэкономить воду по сравнению с традиционными системами полива. </t>
  </si>
  <si>
    <t>ECD 1/2x15</t>
  </si>
  <si>
    <t>ECD 1/2x25</t>
  </si>
  <si>
    <t>SPRIZZY</t>
  </si>
  <si>
    <t>Трех канальный плоский шланг с микроперфорацией. Поставляется с пластиковыми фитингами. Шланг гарантирует равномерное орошение путем распыления и может быть использован как перфорацией вверх - метод опрыскивания, так и перфорацией в почву - метод впитывания.</t>
  </si>
  <si>
    <t>SPR 1/2x15</t>
  </si>
  <si>
    <t>PLUVIO</t>
  </si>
  <si>
    <t>Трех канальный плоский шланг с микроперфорацией. Поставляется с латунными фитингами.  Шланг гарантирует равномерное орошение путем распыления и может быть использован как перфорацией вверх - метод опрыскивания, так и перфорацией в почву - метод впитывания.</t>
  </si>
  <si>
    <t>PLV 1/2x15</t>
  </si>
  <si>
    <t>APLF4</t>
  </si>
  <si>
    <t>LF4 AP Рукав LayFlat 4"</t>
  </si>
  <si>
    <t>APLF3</t>
  </si>
  <si>
    <t>LF4 AP Рукав LayFlat 3"</t>
  </si>
  <si>
    <t>APLF2</t>
  </si>
  <si>
    <t>LF4 AP Рукав LayFlat 2"</t>
  </si>
  <si>
    <t>Шланги LAYFLAT имеют 3-кратный запас прочности по давлению. Это означает, что шланг лейфлет способен выдерживать давление до 15 бар. Наружный слой выполнен с применением специального материала CARBON BLACK, который надежно защищает плоский шланг от ультрафиолетовых лучей, что позволяет применять его многократно в течение нескольких сезонов. При производстве применяется исключительно высококачественное полимерное сырье, что гарантирует исключение протечек и межслойного «пузырения» в процессе эксплуатации лейфлета. Трехслойный шланг, армированный плетением из полиэстера.</t>
  </si>
  <si>
    <t>LF-4 bar Шланг AP ПВХ (Рукав) LayFlat</t>
  </si>
  <si>
    <t>tCRL 3/4x50</t>
  </si>
  <si>
    <t>Шланг AP полив ТЭП КОРАЛЛ 3/4"x50</t>
  </si>
  <si>
    <t>tCRL 3/4x30</t>
  </si>
  <si>
    <t>Шланг AP полив ТЭП КОРАЛЛ 3/4"x30</t>
  </si>
  <si>
    <t>tCRL 3/4x25</t>
  </si>
  <si>
    <t>Шланг AP полив ТЭП КОРАЛЛ 3/4"x25</t>
  </si>
  <si>
    <t>tCRL 3/4x20</t>
  </si>
  <si>
    <t>Шланг AP полив ТЭП КОРАЛЛ 3/4"x20</t>
  </si>
  <si>
    <t>tCRL 1/2x50</t>
  </si>
  <si>
    <t>Шланг AP полив ТЭП КОРАЛЛ 1/2"x50</t>
  </si>
  <si>
    <t>tCRL 1/2x30</t>
  </si>
  <si>
    <t>Шланг AP полив ТЭП КОРАЛЛ 1/2"x30</t>
  </si>
  <si>
    <t>tCRL 1/2x25</t>
  </si>
  <si>
    <t>Шланг AP полив ТЭП КОРАЛЛ 1/2"x25</t>
  </si>
  <si>
    <t>tCRL 1/2x20</t>
  </si>
  <si>
    <t>Шланг AP полив ТЭП КОРАЛЛ 1/2"x20</t>
  </si>
  <si>
    <t>Шланг AP ТЭП КОРАЛЛ</t>
  </si>
  <si>
    <t>tLDR 3/4x40</t>
  </si>
  <si>
    <t>Шланг AP полив ТЭП ЛИДЕР 3/4"x40</t>
  </si>
  <si>
    <t>tLDR 3/4x20</t>
  </si>
  <si>
    <t>Шланг AP полив ТЭП ЛИДЕР 3/4"x20</t>
  </si>
  <si>
    <t>Шланг AP ТЭП ЛИДЕР</t>
  </si>
  <si>
    <t>tCRT 3/4x50</t>
  </si>
  <si>
    <t>Шланг AP полив ТЭП Карат 3/4"x50</t>
  </si>
  <si>
    <t>tCRT 3/4x30</t>
  </si>
  <si>
    <t>Шланг AP полив ТЭП Карат 3/4"x30</t>
  </si>
  <si>
    <t>tCRT 3/4x20</t>
  </si>
  <si>
    <t>Шланг AP полив ТЭП Карат 3/4"x20</t>
  </si>
  <si>
    <t>tCRT 1/2x50</t>
  </si>
  <si>
    <t>Шланг AP полив ТЭП Карат 1/2"x50</t>
  </si>
  <si>
    <t>tCRT 1/2x30</t>
  </si>
  <si>
    <t>Шланг AP полив ТЭП Карат 1/2"x30</t>
  </si>
  <si>
    <t>tCRT 1/2x20</t>
  </si>
  <si>
    <t>Шланг AP полив ТЭП Карат 1/2"x20</t>
  </si>
  <si>
    <t>Шланг AP ТЭП КАРАТ</t>
  </si>
  <si>
    <t>GRN 3/4x50</t>
  </si>
  <si>
    <t>Шланг AP полив GRAND 3/4"x50</t>
  </si>
  <si>
    <t>GRN 3/4x30</t>
  </si>
  <si>
    <t>Шланг AP полив GRAND 3/4"x30</t>
  </si>
  <si>
    <t>GRN 3/4x20</t>
  </si>
  <si>
    <t>Шланг AP полив GRAND 3/4"x20</t>
  </si>
  <si>
    <t>GRN 1/2x50</t>
  </si>
  <si>
    <t>Шланг AP полив GRAND 1/2"x50</t>
  </si>
  <si>
    <t>GRN 1/2x30</t>
  </si>
  <si>
    <t>Шланг AP полив GRAND 1/2"x30</t>
  </si>
  <si>
    <t>GRN 1/2x20</t>
  </si>
  <si>
    <t>Шланг AP полив GRAND 1/2"x20</t>
  </si>
  <si>
    <t>Шланг AP GRAND</t>
  </si>
  <si>
    <t>CMP 3/4x50</t>
  </si>
  <si>
    <t>Шланг AP Чемпион 3/4"x50</t>
  </si>
  <si>
    <t>CMP 3/4x30</t>
  </si>
  <si>
    <t>Шланг AP Чемпион 3/4"x30</t>
  </si>
  <si>
    <t>CMP 3/4x20</t>
  </si>
  <si>
    <t>Шланг AP Чемпион 3/4"x20</t>
  </si>
  <si>
    <t>CMP 1/2x50</t>
  </si>
  <si>
    <t>Шланг AP Чемпион 1/2"x50</t>
  </si>
  <si>
    <t>CMP 1/2x30</t>
  </si>
  <si>
    <t>Шланг AP Чемпион 1/2"x30</t>
  </si>
  <si>
    <t>CMP 1/2x20</t>
  </si>
  <si>
    <t>Шланг AP Чемпион 1/2"x20</t>
  </si>
  <si>
    <t>Чемпион - садовый шланг отечественного производства. Изготовлен из высококачественного сырья, армирован полиамидной нитью повышенной прочности. Трехслойный, внутренний слой из прозрачного пищевого ПВХ, слой диагональгого армирования, внешний слой стойкий к выгоранию и изломам, не прозрачный, препятствует образованию водорослей. Рабочее давление до 8 бар. Температура эксплуатации - от -10 до +60 С.</t>
  </si>
  <si>
    <t>Шланг AP ЧЕМПИОН</t>
  </si>
  <si>
    <t>FNB 3/4x50</t>
  </si>
  <si>
    <t>Шланг AP Fruit&amp;Berry 3/4"x50</t>
  </si>
  <si>
    <t>FNB 3/4x30</t>
  </si>
  <si>
    <t>Шланг AP Fruit&amp;Berry 3/4"x30</t>
  </si>
  <si>
    <t>FNB 3/4x20</t>
  </si>
  <si>
    <t>Шланг AP Fruit&amp;Berry 3/4"x20</t>
  </si>
  <si>
    <t>FNB 1/2x50</t>
  </si>
  <si>
    <t>Шланг AP Fruit&amp;Berry 1/2"x50</t>
  </si>
  <si>
    <t>FNB 1/2x30</t>
  </si>
  <si>
    <t>Шланг AP Fruit&amp;Berry 1/2"x30</t>
  </si>
  <si>
    <t>FNB 1/2x20</t>
  </si>
  <si>
    <t>Шланг AP Fruit&amp;Berry 1/2"x20</t>
  </si>
  <si>
    <t>Fruit&amp;Berry - садовый шланг отечественного производства. Изготовлен из высококачественного сырья, армирован полиамидной нитью повышенной прочности. Трехслойный, внутренний слой из прозрачного пищевого ПВХ, слой диагональгого армирования, внешний слой стойкий к выгоранию и изломам, не прозрачный, препятствует образованию водорослей. Рабочее давление до 8 бар. Температура эксплуатации - от -10 до +60 С.</t>
  </si>
  <si>
    <t>Шланг AP Fruit&amp;Berry</t>
  </si>
  <si>
    <t>CRT 3/4x50</t>
  </si>
  <si>
    <t>Шланг AP Карат 3/4"x50</t>
  </si>
  <si>
    <t>CRT 3/4x30</t>
  </si>
  <si>
    <t>Шланг AP Карат 3/4"x30</t>
  </si>
  <si>
    <t>CRT 3/4x20</t>
  </si>
  <si>
    <t>Шланг AP Карат 3/4"x20</t>
  </si>
  <si>
    <t>CRT 1/2x50</t>
  </si>
  <si>
    <t>Шланг AP Карат 1/2"x50</t>
  </si>
  <si>
    <t>CRT 1/2x30</t>
  </si>
  <si>
    <t>Шланг AP Карат 1/2"x30</t>
  </si>
  <si>
    <t>CRT 1/2x20</t>
  </si>
  <si>
    <t>Шланг AP Карат 1/2"x20</t>
  </si>
  <si>
    <t>Карат - современная, высокотехнологичная альтернатива резиновым шлангам прошлого века. Трехслойный, армированный, прочный, гибкий и легкий. В состав внешнего слоя входят термопластичные эластомеры (ТПЭ), которые являются одним из самых перспективных направлений в полимерной индустрии. Они обладают эластичными свойствами резины и технологичностью мягкого ПВХ. Благодаря использованию в армировании усиленной полиамидной нити, шланг для полива Карат будет служить пользователю не менее 15 лет. Внутренний и внешние слои шланга Карат непрозрачные, что является защитой от образования водорослей. Благородный матовый черный цвет внешнего слоя подчеркивает достоинства шлага. Рабочее давление до 8 бар. Температура эксплуатации - от -10 до +60 С.</t>
  </si>
  <si>
    <t>Шланг AP КАРАТ</t>
  </si>
  <si>
    <t>PTR 3/4x50</t>
  </si>
  <si>
    <t>Шланг AP Патриот 3/4"x50</t>
  </si>
  <si>
    <t>PTR 3/4x30</t>
  </si>
  <si>
    <t>Шланг AP Патриот 3/4"x30</t>
  </si>
  <si>
    <t>PTR 3/4x20</t>
  </si>
  <si>
    <t>Шланг AP Патриот 3/4"x20</t>
  </si>
  <si>
    <t>PTR 1/2x50</t>
  </si>
  <si>
    <t>Шланг AP Патриот 1/2"x50</t>
  </si>
  <si>
    <t>PTR 1/2x30</t>
  </si>
  <si>
    <t>Шланг AP Патриот 1/2"x30</t>
  </si>
  <si>
    <t>PTR 1/2x20</t>
  </si>
  <si>
    <t>Шланг AP Патриот 1/2"x20</t>
  </si>
  <si>
    <t>Патриот - садовый шланг отечественного производства. Изготовлен из высококачественного сырья, армирован полиамидной нитью повышенной прочности. Трехслойный, внутренний слой из прозрачного пищевого ПВХ, слой диагональгого армирования, внешний слой стойкий к выгоранию и изломам, не прозрачный, препятствует образованию водорослей, матовый, голубого цвета с двумя продольными полосами белого и красного цветов. Рабочее давление до 8 бар. Температура эксплуатации - от -10 до +60 С.</t>
  </si>
  <si>
    <t>Шланг AP ПАТРИОТ</t>
  </si>
  <si>
    <t>URO 3/4x50</t>
  </si>
  <si>
    <t>Шланг AP полив Урожай 3/4"x50</t>
  </si>
  <si>
    <t>URO 3/4x25</t>
  </si>
  <si>
    <t>Шланг AP полив Урожай 3/4"x25</t>
  </si>
  <si>
    <t>Урожай - садовый шланг отечественного производства. Изготовлен из высококачественного сырья. Двухслойный, внутренний слой из пищевого ПВХ, внешний слой стойкий к выгоранию и изломам, не прозрачный, препятствует образованию водорослей, глянцевый, красного цвета. Рабочее давление до 8 бар. Температура эксплуатации - от -10 до +60 С.</t>
  </si>
  <si>
    <t>Шланг AP УРОЖАЙ</t>
  </si>
  <si>
    <t>SPL 1x50</t>
  </si>
  <si>
    <t>Шланг AP Super Ligth 1"x50</t>
  </si>
  <si>
    <t>SPL 1x25</t>
  </si>
  <si>
    <t>Шланг AP Super Ligth 1"x25</t>
  </si>
  <si>
    <t>SPL 3/4x100</t>
  </si>
  <si>
    <t>Шланг AP Super Ligth 3/4"x100</t>
  </si>
  <si>
    <t>SPL 3/4x50</t>
  </si>
  <si>
    <t>Шланг AP Super Ligth 3/4"x50</t>
  </si>
  <si>
    <t>SPL 3/4x30</t>
  </si>
  <si>
    <t>Шланг AP Super Ligth 3/4"x30</t>
  </si>
  <si>
    <t>SPL 3/4x20</t>
  </si>
  <si>
    <t>Шланг AP Super Ligth 3/4"x20</t>
  </si>
  <si>
    <t>SPL 5/8x50</t>
  </si>
  <si>
    <t>Шланг AP Super Ligth 5/8"x50</t>
  </si>
  <si>
    <t>SPL 5/8x30</t>
  </si>
  <si>
    <t>Шланг AP Super Ligth 5/8"x30</t>
  </si>
  <si>
    <t>SPL 5/8x20</t>
  </si>
  <si>
    <t>Шланг AP Super Ligth 5/8"x20</t>
  </si>
  <si>
    <t>SPL 1/2x50</t>
  </si>
  <si>
    <t>Шланг AP Super Ligth 1/2"x50</t>
  </si>
  <si>
    <t>SPL 1/2x30</t>
  </si>
  <si>
    <t>Шланг AP Super Ligth 1/2"x30</t>
  </si>
  <si>
    <t>SPL 1/2x20</t>
  </si>
  <si>
    <t>Шланг AP Super Ligth 1/2"x20</t>
  </si>
  <si>
    <t>Экстра легкий, 3-х слойный садовый шланг, армированный нитью, для тех, кто предпочетает не переплачивать. Он изготовлен из ЕСО - материалов, в следствие чего не загрязняет окружающую среду и безопасен для здоровья. Шланг расчитан на щадящую эксплутацию и не подходит для экстремальной нагрузки. Критическое давление 10 бар при t +20C</t>
  </si>
  <si>
    <t>Шланг AP Super Ligth</t>
  </si>
  <si>
    <t>ООО "АКВАПОЛИМЕР"</t>
  </si>
  <si>
    <t>ПРАЙС - ЛИСТ на ШЛАНГИ ПОЛИВОЧНЫЕ ПРОИЗВОДСТВО РОССИЯ "АКВАПУЛЬС"</t>
  </si>
  <si>
    <t>ПРАЙС - ЛИСТ: КАПЕЛЬНОЕ ОРОШЕНИЕ</t>
  </si>
  <si>
    <t>КУРС  БИРЖИ + 1РУБ</t>
  </si>
  <si>
    <t>Описание</t>
  </si>
  <si>
    <t>за шт.</t>
  </si>
  <si>
    <t>Трубка ПВХ для капельниц</t>
  </si>
  <si>
    <t>Мягкий ПВХ неукреплённый шланг низкого давления. Озоностойкий, стойкий к старению, сохраняет гибкость, удобен в эксплуатации. Не содержит кадмий Cd, барий Ba, свинец Pb.</t>
  </si>
  <si>
    <t>Øвнутр/ Øвнешн/ толщина стенки</t>
  </si>
  <si>
    <t>Рабочее давл / Разрыв давл</t>
  </si>
  <si>
    <t>APSCC-03010-100</t>
  </si>
  <si>
    <t>3 / 5 / 1</t>
  </si>
  <si>
    <t>2/6</t>
  </si>
  <si>
    <t>APSCC-04010-100</t>
  </si>
  <si>
    <t>4 / 7 / 1,5</t>
  </si>
  <si>
    <t>Трубка ф 5.0х1.5 мм ПВХ</t>
  </si>
  <si>
    <t>5 / 8 / 1,5</t>
  </si>
  <si>
    <t>Трубка ф 7.0х1.5 мм ПВХ</t>
  </si>
  <si>
    <t>7 / 10 / 1,5</t>
  </si>
  <si>
    <t>Аксессуары для капельной ленты и рукава "LayFlat"</t>
  </si>
  <si>
    <t>AD 5101 Старт коннектор Dn17×6</t>
  </si>
  <si>
    <t>AD 5101</t>
  </si>
  <si>
    <t>AD 5101 Старт коннектор Dn17×10</t>
  </si>
  <si>
    <t>AD 5102 Старт коннектор с уплатнительной резинкой Dn17×10</t>
  </si>
  <si>
    <t>AD 5102</t>
  </si>
  <si>
    <t>AD 5103 Старт коннектор с поджимом Dn17</t>
  </si>
  <si>
    <t>AD 5103</t>
  </si>
  <si>
    <t>AD 5104 Старт коннектор для рукова " Lay Flat" и капельнй ленты Dn17</t>
  </si>
  <si>
    <t>AD 5104</t>
  </si>
  <si>
    <t>AD 5106 Адаптер переходник с капельной трубки на капельную на ленту Dn16×17</t>
  </si>
  <si>
    <t>AD 5106</t>
  </si>
  <si>
    <t xml:space="preserve">AD 5107 Адаптер старт коннектор с наружной резьбой 1/2" Dn17 </t>
  </si>
  <si>
    <t>AD 5107</t>
  </si>
  <si>
    <t>AD 5107 Адаптер старт коннектор с наружной резьбой 3/4" Dn17</t>
  </si>
  <si>
    <t>AD 5108 Муфта - соединитель для капельной ленты (ремонтная) Dn17</t>
  </si>
  <si>
    <t>AD 5108</t>
  </si>
  <si>
    <t>AD 5110 Заглушка зажимная для капельной ленты Dn17</t>
  </si>
  <si>
    <t>AD 5110</t>
  </si>
  <si>
    <t>AD 5111 Тройник с капельной трубки на капельную ленту Dn16×17×16</t>
  </si>
  <si>
    <t>AD 5111</t>
  </si>
  <si>
    <t>AD 5116 Тройник для капельной ленты Dn17</t>
  </si>
  <si>
    <t>AD 5116</t>
  </si>
  <si>
    <t>AD 5130 Переходник для капельной ленты на 4 вых. Dn17</t>
  </si>
  <si>
    <t>AD 5130</t>
  </si>
  <si>
    <t>AD 5117 Дырокол для рукава "Lay Flat" Dn15мм</t>
  </si>
  <si>
    <t>AD 5117</t>
  </si>
  <si>
    <t>AD 5117 Дырокол для рукава "Lay Flat" Dn17мм</t>
  </si>
  <si>
    <t xml:space="preserve">AD 5119 Резинка уплотнительная H - образная </t>
  </si>
  <si>
    <t>AD 5119</t>
  </si>
  <si>
    <t>AD 5120 Резинка уплотнительная T - образная</t>
  </si>
  <si>
    <t>AD 5120</t>
  </si>
  <si>
    <t>AD 5126 Заглушка для капельной  ленты Dn17</t>
  </si>
  <si>
    <t>AD 5126</t>
  </si>
  <si>
    <t>AD 5127 Муфта - соединитель для ленты (ремонтная) Dn17</t>
  </si>
  <si>
    <t>AD 5127</t>
  </si>
  <si>
    <t>AD 5128 Угловое соединение для капельной ленты Dn17</t>
  </si>
  <si>
    <t>AD 5128</t>
  </si>
  <si>
    <t>AD 5129 Заглушка для рукава "Lay Flat" с наружной резьбой 1/2"</t>
  </si>
  <si>
    <t>AD 5129</t>
  </si>
  <si>
    <t>Краны для капельной ленты и трубок, для рукава "LayFlat"</t>
  </si>
  <si>
    <t>AD 6201 Кран редукционный для капельной ленты Dn17 и трубки Dn16</t>
  </si>
  <si>
    <t>AD 6201</t>
  </si>
  <si>
    <t>AD 6202 Кран проходной с поджимом для капельной ленты</t>
  </si>
  <si>
    <t>AD 6202</t>
  </si>
  <si>
    <t>AD 6206 Кран соединительный для капельной ленты Dn17</t>
  </si>
  <si>
    <t>AD 6206</t>
  </si>
  <si>
    <t>AD 6502 Кран стартовый с уплотнительной резинкой Dn17×8</t>
  </si>
  <si>
    <t>AD 6502</t>
  </si>
  <si>
    <t>AD 6503 Кран стартовый для  рукава "Lay Flat" и капельной ленты Dn17</t>
  </si>
  <si>
    <t>AD 6503</t>
  </si>
  <si>
    <t>AD 6504 Кран стартовый с поджимом для капельной ленты Dn17</t>
  </si>
  <si>
    <t>AD 6504</t>
  </si>
  <si>
    <t>AD 6505 Кран стартовый с поджимом, Dn17 облегченный</t>
  </si>
  <si>
    <t>AD 6505</t>
  </si>
  <si>
    <t>AD 6101 Кран проходной для капельной трубки Dn16</t>
  </si>
  <si>
    <t>AD 6101</t>
  </si>
  <si>
    <t>AD 6102 Кран стартовый с наружной резьбой Dn16×1/2"</t>
  </si>
  <si>
    <t>AD 6102</t>
  </si>
  <si>
    <t>AD 6102 Кран стартовый с наружной резьбой Dn16×3/4"</t>
  </si>
  <si>
    <t>AD 6102 Кран стартовый с наружной резьбой Dn20×1/2"</t>
  </si>
  <si>
    <t>AD 6102 Кран стартовый с наружной резьбой Dn20×3/4"</t>
  </si>
  <si>
    <t>AD 6105 Кран стартовый с внутренней резьбой Dn16×1/2"</t>
  </si>
  <si>
    <t>AD 6105</t>
  </si>
  <si>
    <t>AD 6105 Кран стартовый с внутренней резьбой Dn16×3/4"</t>
  </si>
  <si>
    <t>AD 6105 Кран стартовый с внутренней резьбой, Dn20×1/2"</t>
  </si>
  <si>
    <t>AD 6105 Кран стартовый с внутренней резьбой Dn20×3/4"</t>
  </si>
  <si>
    <t>AD 6106 Кран стартовый с уплотнительной резинкой Dn16</t>
  </si>
  <si>
    <t>AD 6106</t>
  </si>
  <si>
    <t>AD 6107 Кран стартовый с поджимом для капельной трубки Dn16</t>
  </si>
  <si>
    <t>AD 6107</t>
  </si>
  <si>
    <t>AD 6108 Кран стартовый для рукава "Lay Flat" и капельной трубки Dn16</t>
  </si>
  <si>
    <t>AD 6108</t>
  </si>
  <si>
    <t>AD 6108 Кран стартовый для рукава "Lay Flat" и капельной трубки Dn20</t>
  </si>
  <si>
    <t>Капельницы компенсированные, регулируемые и прикорневые</t>
  </si>
  <si>
    <t>AD 2103 Компенсированная капельница 1/4", расход 2 л/ч, рабочее давление 0.8-3 бар</t>
  </si>
  <si>
    <t>AD 2103</t>
  </si>
  <si>
    <t>AD 2103 Компенсированная капельница 1/4", расход 4л/ч, рабочее давление 0.8-3 бар</t>
  </si>
  <si>
    <t>AD 2103 Компенсированная капельница 1/4", расход 8л/ч, рабочее давление 0.8-3 бар</t>
  </si>
  <si>
    <t>AD 2201 Регулируемая капельница 1/4", расход 0-70 л/ч, рабочее давление 1 бар</t>
  </si>
  <si>
    <t>AD 2201</t>
  </si>
  <si>
    <t>AD 2202 Капельница регулируемая 1/4", расход 0-70 л/ч, рабочее давление 1 бар</t>
  </si>
  <si>
    <t>AD 2202</t>
  </si>
  <si>
    <t>AD 2203 Капельница флаг 1/4", черный цвет, расход 4л/ч, рабочее давление 1 бар</t>
  </si>
  <si>
    <t>AD 2203</t>
  </si>
  <si>
    <t>AD 2203 Капельницы флаг 1/4", синий цвет, расход 8л/ч, рабочее давление 1 бар</t>
  </si>
  <si>
    <t>AD 2203 Капельницы флаг 1/4", зеленый цвет, расход 16 л/ч, рабочее давление 1 бар</t>
  </si>
  <si>
    <t>AD 2206 Капельница регулируемая на колышке , расход 0-70 л/ч, рабочее давление 1 - 1.7 бар. Сектор орошения 360°</t>
  </si>
  <si>
    <t>AD 2206</t>
  </si>
  <si>
    <t>AD 2207</t>
  </si>
  <si>
    <t>AD 2301 Капельница прямая, поток 1.8 л/ч</t>
  </si>
  <si>
    <t>AD 2301</t>
  </si>
  <si>
    <t>AD 2302 Капельница гнутая, поток 2.0 л/ч</t>
  </si>
  <si>
    <t>AD 2302</t>
  </si>
  <si>
    <t xml:space="preserve">AD 2311 Капельница прямая с трубкой Dn3, 50 см  </t>
  </si>
  <si>
    <t>AD 2311</t>
  </si>
  <si>
    <t>AD 2312 Капельница гнутая с трубкой Dn3, 50 см</t>
  </si>
  <si>
    <t>AD 2312</t>
  </si>
  <si>
    <t>AD 2313 Капельницы прямые, 2 шт. с соединительной трубкой Dn3, 50 см × 2</t>
  </si>
  <si>
    <t>AD 2313</t>
  </si>
  <si>
    <t>AD 2314 Капельницы гнутые, 2 шт. с соединительной трубкой Dn3, 50 см × 2</t>
  </si>
  <si>
    <t>AD 2314</t>
  </si>
  <si>
    <t>AD 2315 Капельницы прямые, 4 шт. с соединительной трубкой Dn3, 50 см × 4</t>
  </si>
  <si>
    <t>AD 2315</t>
  </si>
  <si>
    <t>AD 2316 Капельницы гнутые, 4 шт. с соединительной трубкой Dn3, 50 см × 4</t>
  </si>
  <si>
    <t>AD 2316</t>
  </si>
  <si>
    <t>Мини сплинклеры</t>
  </si>
  <si>
    <t>AD 1101 Мини спринклер. Давление: 2-3 бар; Радиус распыления: 2.8-4.3 м; поток: 32 л-115л/ч.</t>
  </si>
  <si>
    <t>AD 1101</t>
  </si>
  <si>
    <t>AD 1102 Мини спринклер. Давление: 2-3 бар; Радиус распыления: 0.8-1.3 м; поток: 32 л-115л/ч.</t>
  </si>
  <si>
    <t>AD 1102</t>
  </si>
  <si>
    <t>AD 1103 Мини спринклер. Давление: 2-3 бар; Радиус распыления: 2.8-4.3 м; поток: 32 л-115л/ч.</t>
  </si>
  <si>
    <t>AD 1103</t>
  </si>
  <si>
    <t>AD 1104 Мини спринклер. Давление: 2-3 бар; Радиус распыления: 0.8-1.3 м; поток: 32 л-115л/ч</t>
  </si>
  <si>
    <t>AD 1104</t>
  </si>
  <si>
    <t>AD 1105 Мини спринклер. Давление: 2-3 бар; Радиус распыления: 2.8-4.5 м; поток: 32 л-115л/ч</t>
  </si>
  <si>
    <t>AD 1105</t>
  </si>
  <si>
    <t>AD 1106 Мини спринклер. Давление: 2-3 бар; Радиус распыления: 2.8-4.5 м; поток: 32 л-115л/ч</t>
  </si>
  <si>
    <t>AD 1106</t>
  </si>
  <si>
    <t>AD 1107 Мини спринклер. Давление: 2-3 бар; Радиус распыления: 2.8-4.5 м; поток: 32 л-115л/ч</t>
  </si>
  <si>
    <t>AD 1107</t>
  </si>
  <si>
    <t>AD 1108 Мини спринклер. Давление: 2-3 бар; Радиус распыления: 2.8-4.5 м; поток: 32 л-115л/ч</t>
  </si>
  <si>
    <t>AD 1108</t>
  </si>
  <si>
    <t>AD 1109 Мини спринклер. Давление: 2-3 бар; Радиус распыления: 0.8-1.5 м; поток: 32 л-115л/ч</t>
  </si>
  <si>
    <t>AD 1109</t>
  </si>
  <si>
    <t>AD 1110 Мини спринклер. Давление: 2-3 бар; Радиус распыления: 3-5.5 м; поток: 50 л-280л/ч</t>
  </si>
  <si>
    <t>AD 1110</t>
  </si>
  <si>
    <t>AD 1111 Мини спринклер. Давление: 2-3 бар; Радиус распыления: 2.8-4.3 м; поток: 32 л-115л/ч</t>
  </si>
  <si>
    <t>AD 1111</t>
  </si>
  <si>
    <t>AD 1112 Мини спринклер. Давление: 1.5-3 бар; Радиус распыления: 1-3.5 м; поток: 40л-200л/ч</t>
  </si>
  <si>
    <t>AD 1112</t>
  </si>
  <si>
    <t>AD 1113 Мини спринклер. Давление: 1.5-3 бар; Радиус распыления: 1-3.5 м; поток: 40л-200л/ч</t>
  </si>
  <si>
    <t>AD 1113</t>
  </si>
  <si>
    <t>Аксессуары для мини сплинклеров, прикорневых капельниц</t>
  </si>
  <si>
    <t>AD 1301 Коннектор с наружной резьбой 3/4"</t>
  </si>
  <si>
    <t>AD 1301</t>
  </si>
  <si>
    <t>AD 1302 Коннектор Dn8 с наружной резьбой 1/2"</t>
  </si>
  <si>
    <t>AD 1302</t>
  </si>
  <si>
    <t>AD 1303 Адаптер для эмиттеров и капелниц на трубку Dn7</t>
  </si>
  <si>
    <t>AD 1303</t>
  </si>
  <si>
    <t>AD 1304 Адаптор для эмиттеров и капелниц на трубку Dn7</t>
  </si>
  <si>
    <t>AD 1304</t>
  </si>
  <si>
    <t>AD 1305 Двухсторонний адаптор Dn7</t>
  </si>
  <si>
    <t>AD 1305</t>
  </si>
  <si>
    <t>AD 1306 Адаптор Dn7</t>
  </si>
  <si>
    <t>AD 1306</t>
  </si>
  <si>
    <t>AD 1307 Поддержка Dn7</t>
  </si>
  <si>
    <t>AD 1307</t>
  </si>
  <si>
    <t>AD 1308 Поддержка Dn7</t>
  </si>
  <si>
    <t>AD 1308</t>
  </si>
  <si>
    <t>AD 1309 Поддержка Dn7</t>
  </si>
  <si>
    <t>AD 1309</t>
  </si>
  <si>
    <t>AD 1312 Поддержка Dn7</t>
  </si>
  <si>
    <t>AD 1312</t>
  </si>
  <si>
    <t>AD 1318 Прямая спица  40см</t>
  </si>
  <si>
    <t>AD 1318</t>
  </si>
  <si>
    <t>AD 1319 Ножка клипса 33cm, 43cm</t>
  </si>
  <si>
    <t>AD 1319</t>
  </si>
  <si>
    <t>AD 5001 Адаптер для микро трубки 5 мм</t>
  </si>
  <si>
    <t>AD 5001</t>
  </si>
  <si>
    <t>AD 5002 Соединение для микро трубки 5мм</t>
  </si>
  <si>
    <t>AD 5002</t>
  </si>
  <si>
    <t>AD 5003 Соединение двойное для микро трубки 4мм</t>
  </si>
  <si>
    <t>AD 5003</t>
  </si>
  <si>
    <t>AD 5004 Соединение на 4 выхода для микро трубки 4 мм</t>
  </si>
  <si>
    <t>AD 5004</t>
  </si>
  <si>
    <t xml:space="preserve">AD 5005 Соединение для микро трубки 4 мм на 6 выходов </t>
  </si>
  <si>
    <t>AD 5005</t>
  </si>
  <si>
    <t>Аксессуары для капельной трубки и рукава "LayFlat"</t>
  </si>
  <si>
    <t xml:space="preserve">AD 7207 Старт коннектор для капельной трубки Dn16 с уплотнительной H - образной резинкой </t>
  </si>
  <si>
    <t>AD 7207</t>
  </si>
  <si>
    <t>AD 7210 Адаптер для капельной трубки Dn16 с наружной резьбой 1/2"</t>
  </si>
  <si>
    <t>AD 7210</t>
  </si>
  <si>
    <t>AD 7210 Адаптер для капельной трубки Dn16 с наружной резьбой 3/4"</t>
  </si>
  <si>
    <t>AD 7217 Адаптер угловой для капельной трубки Dn16 с наружной резьбой 1/2"</t>
  </si>
  <si>
    <t>AD 7217</t>
  </si>
  <si>
    <t>AD 7217 Адаптер угловой для капельной трубки Dn16 с наружной резьбой 3/4"</t>
  </si>
  <si>
    <t>AD 7211 Троийник для капельной трубки Dn16 с наружной резьбой 1/2"</t>
  </si>
  <si>
    <t>AD 7211</t>
  </si>
  <si>
    <t>AD 7213 Адаптер для капельной трубки Dn16 с внутренней резьбой 1/2"</t>
  </si>
  <si>
    <t>AD 7213</t>
  </si>
  <si>
    <t>AD 7213 Адаптер для капельной трубки Dn16 с внутренней резьбой 3/4"</t>
  </si>
  <si>
    <t>AD 7214 Старт коннектор для рукава "Lay Flat" под капельную трубку Dn16</t>
  </si>
  <si>
    <t>AD 7214</t>
  </si>
  <si>
    <t>AD 7208 Муфта - соединитель для капельной трубки Dn16</t>
  </si>
  <si>
    <t>AD 7208</t>
  </si>
  <si>
    <t>AD 7212 Тройник для капельной трубки Dn16</t>
  </si>
  <si>
    <t>AD 7212</t>
  </si>
  <si>
    <t>AD 7215 Тройник для капельной трубки Dn16</t>
  </si>
  <si>
    <t>AD 7215</t>
  </si>
  <si>
    <t>AD 7232 Соединение крестовое для капельной трубки Dn16</t>
  </si>
  <si>
    <t>AD 7232</t>
  </si>
  <si>
    <t>AD 7229 Соединение угловое для капельной трубки Dn16</t>
  </si>
  <si>
    <t>AD 7229</t>
  </si>
  <si>
    <t>AD 7230 Заглушка для капельной трубки Dn16</t>
  </si>
  <si>
    <t>AD 7230</t>
  </si>
  <si>
    <t>AD 7231 Заглушка для капельной трубки Dn16</t>
  </si>
  <si>
    <t>AD 7231</t>
  </si>
  <si>
    <t>AD 7219 Спица (колышек) прижимная для капельной трубки Dn16</t>
  </si>
  <si>
    <t>AD 7219</t>
  </si>
  <si>
    <t>AD 7222 Кронштейн (хомут) для капельной трубки Dn16</t>
  </si>
  <si>
    <t>AD 7222</t>
  </si>
  <si>
    <t>AD 7223 Зажим концевой для капельной трубки Dn16</t>
  </si>
  <si>
    <t>AD 7223</t>
  </si>
  <si>
    <t>AD 7224 Крепление (кольцо) подвесное для капельной трубки Dn16</t>
  </si>
  <si>
    <t>AD 7224</t>
  </si>
  <si>
    <t>AD 7225 Дырокол "MINI" Dn4</t>
  </si>
  <si>
    <t>AD 7225</t>
  </si>
  <si>
    <t>AD 7226 Дырокол Dn3</t>
  </si>
  <si>
    <t>AD 7226</t>
  </si>
  <si>
    <t>AD 7227 Дырокол Dn8</t>
  </si>
  <si>
    <t>AD 7227</t>
  </si>
  <si>
    <t>AD 7228 Предохранительный клапан c наружной резьбой 3/4"</t>
  </si>
  <si>
    <t>AD 7228</t>
  </si>
  <si>
    <t>AD 7228 Предохранительный клапан с наружной резьбой 1"</t>
  </si>
  <si>
    <t xml:space="preserve">AD 7201 Муфта - соединитель 1/4" для трубки </t>
  </si>
  <si>
    <t>AD 7201</t>
  </si>
  <si>
    <t>AD 7202 Соединение угловое 1/4" для трубки</t>
  </si>
  <si>
    <t>AD 7202</t>
  </si>
  <si>
    <t>AD 7203 Тройник 1/4" для трубки</t>
  </si>
  <si>
    <t>AD 7203</t>
  </si>
  <si>
    <t>AD 7204 Соединение крестовое 1/4" для трубки</t>
  </si>
  <si>
    <t>AD 7204</t>
  </si>
  <si>
    <t>AD 7205 Универсальая заглушка для отверстий диам. 4мм. и 7 мм.</t>
  </si>
  <si>
    <t>AD 7205</t>
  </si>
  <si>
    <t>Внесение удобрений</t>
  </si>
  <si>
    <t xml:space="preserve">AD 7401 Инжектор "Вентури" 1/2" - 1/2" и соединитель для шланга всасывания, раб. давл. 0.7 - 9.5 bar, расход 0.29 - 0.81м³, мощ. 3 ­ 37 л/ч </t>
  </si>
  <si>
    <t>AD 7401</t>
  </si>
  <si>
    <t xml:space="preserve">AD 7401 Инжектор "Вентури" 3/4" - 3/4" и соединитель для шланга всасывания, раб. давл. 0.7 - 9.5 bar, расход 0.65 - 2.42м³, мощ. 9 ­ 92 л/ч </t>
  </si>
  <si>
    <t xml:space="preserve">AD 7401 Инжектор "Вентури" 1" - 1" и соединитель для шланга всасывания, раб. давл. 0.7 - 9.5 bar, расход 1.82 - 6.43м³, мощ. 34 ­ 279 л/ч </t>
  </si>
  <si>
    <t xml:space="preserve">AD 7401 Инжектор "Вентури" 1 1/2" - 1 1/2" и соединитель для шланга всасывания, раб. давл. 0.7 - 9.5 bar, расход 4.31 - 12.73м³, мощ. 49 ­ 680 л/ч </t>
  </si>
  <si>
    <t>AD 7402 Байпас 3/4" (инжекторный узел), для включения инжектора в оросительную систему</t>
  </si>
  <si>
    <t>AD 7402</t>
  </si>
  <si>
    <t>AD 7402 Байпас 1" (инжекторный узел), для включения инжектора в оросительную систему</t>
  </si>
  <si>
    <t xml:space="preserve">AD 7403 Комплект для всасывания удобрений 1/2", 3/4". Применяется совмесно с инжектором "Вентури". </t>
  </si>
  <si>
    <t>AD 7403</t>
  </si>
  <si>
    <t xml:space="preserve">AD 7403 Комплект для всасывания удобрений 1", 1 1/2". Применяется совмесно с инжектором "Вентури". </t>
  </si>
  <si>
    <t>ПРАЙС - ЛИСТ ФИЛЬТРЫ ПРОТОЧНЫЕ (сетчатые, дисковые)</t>
  </si>
  <si>
    <t>КУРС БИРЖИ + 1РУБ</t>
  </si>
  <si>
    <t xml:space="preserve"> за шт.</t>
  </si>
  <si>
    <t xml:space="preserve">за шт. </t>
  </si>
  <si>
    <t>Фильтры</t>
  </si>
  <si>
    <t>AD 6301 Фильтр сетчатый с наружной резьбой 3/4", пропускная способность фильтра 5 м³/ч, степень очистки фильтра 120 мкм.</t>
  </si>
  <si>
    <t>AD 6301</t>
  </si>
  <si>
    <t>AD 6302 Фильтр дисковый с наружной резьбой 3/4", пропускная способность фильтра 3 м³/ч, степень очистки фильтра 120 мкм.</t>
  </si>
  <si>
    <t>AD 6302</t>
  </si>
  <si>
    <t>AD 6303 Фильтр сетчатый с наружной резьбой 1", пропускная способность фильтра 5 м³/ч, степень очистки фильтра 120 мкм.</t>
  </si>
  <si>
    <t>AD 6303</t>
  </si>
  <si>
    <t xml:space="preserve">AD 6304, Фильтр дисковый с наружной резьбой 1", </t>
  </si>
  <si>
    <t xml:space="preserve">AD 6304 </t>
  </si>
  <si>
    <t>AD 6306 Фильтр сетчатый с наружной резьбой 1 1/2", пропускная способность фильтра 12 м³/ч, степень очистки фильтра 120 мкм.</t>
  </si>
  <si>
    <t>AD 6306</t>
  </si>
  <si>
    <t>AD 6313 Фильтр сетчатый с наружной резьбой 1 1/4", пропускная способность фильтра 15 м³/ч, степень очистки фильтра 120 мкм.</t>
  </si>
  <si>
    <t>AD 6313</t>
  </si>
  <si>
    <t>AD 6314 Фильтр дисковый с наружной резьбой 1 1/4", пропускная способность фильтра 15 м³/ч, степень очистки фильтра 120 мкм.</t>
  </si>
  <si>
    <t>AD 6314</t>
  </si>
  <si>
    <t>AD 6307 Фильтр сетчатый (самопромывной) с наружной резьбой 2", пропускная способность фильтра 16 м³/ч, степень очистки фильтра 120 мкм.</t>
  </si>
  <si>
    <t>AD 6307</t>
  </si>
  <si>
    <t>AD 6308 Фильтр дисковый с наружной резьбой 1 1/2", пропускная способность фильтра 12 м³/ч, степень очистки фильтра 120 мкм.</t>
  </si>
  <si>
    <t>AD 6308</t>
  </si>
  <si>
    <t>AD 6309 Фильтр дисковый с наружной резьбой 1 1/2", пропускная способность фильтра 5 м³/ч, степень очистки фильтра 120 мкм.</t>
  </si>
  <si>
    <t>AD 6309</t>
  </si>
  <si>
    <t>AD 6309 Фильтр дисковый с наружной резьбой 2", пропускная способность фильтра 5 м³/ч, степень очистки фильтра 120 мкм.</t>
  </si>
  <si>
    <t>AD 6310 Фильтр сетчатый с наружной резьбой 2", пропускная способность фильтра 5 м³/ч, степень очистки фильтра 120 мкм.</t>
  </si>
  <si>
    <t>AD 6310</t>
  </si>
  <si>
    <t>AD 6312 Фильтр дисковый с наружной резьбой 2", пропускная способность фильтра 30 м³/ч, степень очистки фильтра 120 мкм.</t>
  </si>
  <si>
    <t>AD 6312</t>
  </si>
  <si>
    <t>AD 6312 Фильтр дисковый с наружной резьбой 3", пропускная способность фильтра 30 м³/ч, степень очистки фильтра 120 мкм.</t>
  </si>
  <si>
    <t>AD 6315 Фильтр дисковый с наружной резьбой 4", пропускная способность фильтра 100 м³/ч, степень очистки фильтра 120 мкм.</t>
  </si>
  <si>
    <t>AD 6315</t>
  </si>
  <si>
    <t>ПРАЙС - ЛИСТ на ШЛАНГИ ТЕХНИЧЕСКИЕ, ТРУБКИ ПВХ, ГОФРИРОВАННЫЕ ПРОИЗВОДСТВО РОССИЯ "АКВАПУЛЬС"</t>
  </si>
  <si>
    <t>шланг ПВХ молочный</t>
  </si>
  <si>
    <t>Шланг ПВХ молочный 07х3х100</t>
  </si>
  <si>
    <t>Шланг ПВХ молочный 07х3х2х50</t>
  </si>
  <si>
    <t>Шланг ПВХ молочный 14х4х50</t>
  </si>
  <si>
    <t>Шланг ПВХ молочный 14х5х50</t>
  </si>
  <si>
    <t>Шланг ПВХ молочный 16х6х50</t>
  </si>
  <si>
    <t>Шланг ПВХ молочный 19х6х50</t>
  </si>
  <si>
    <t>Шланг ПВХ молочный 25х5х50</t>
  </si>
  <si>
    <t>ШЛАНГ ПВХ ПИЩЕВОЙ</t>
  </si>
  <si>
    <t>Шланг AP ПВХ пищевой 04х0,7х200</t>
  </si>
  <si>
    <t>APSC-04007-200</t>
  </si>
  <si>
    <t>Шланг AP ПВХ пищевой 05х1,0х100</t>
  </si>
  <si>
    <t>APSC-05010-100</t>
  </si>
  <si>
    <t>Шланг AP ПВХ пищевой 06х1,0х100</t>
  </si>
  <si>
    <t>APSC-06010-100</t>
  </si>
  <si>
    <t>Шланг AP ПВХ пищевой 07х1,0х100</t>
  </si>
  <si>
    <t>APSC-07010-100</t>
  </si>
  <si>
    <t>Шланг AP ПВХ пищевой 08х1,0х100</t>
  </si>
  <si>
    <t>APSC-08010-100</t>
  </si>
  <si>
    <t>Шланг AP ПВХ пищевой 10х1,3х100</t>
  </si>
  <si>
    <t>APSC-10013-100</t>
  </si>
  <si>
    <t>Шланг AP ПВХ пищевой 12х1,5х100</t>
  </si>
  <si>
    <t>APSC-12015-100</t>
  </si>
  <si>
    <t>Шланг AP ПВХ пищевой 14х1,5х50</t>
  </si>
  <si>
    <t>APSC-14015-050</t>
  </si>
  <si>
    <t>Шланг AP ПВХ пищевой 16х2х50</t>
  </si>
  <si>
    <t>APSC-16020-050</t>
  </si>
  <si>
    <t>Шланг AP ПВХ пищевой 18х2х50</t>
  </si>
  <si>
    <t>APSC-18020-050</t>
  </si>
  <si>
    <t>Шланг AP ПВХ пищевой 20х2х50</t>
  </si>
  <si>
    <t>APSC-20020-050</t>
  </si>
  <si>
    <t>Шланг AP ПВХ пищевой 22х2,5х50</t>
  </si>
  <si>
    <t>APSC-22025-050</t>
  </si>
  <si>
    <t>Шланг AP ПВХ пищевой 25х3х50</t>
  </si>
  <si>
    <t>APSC-25030-050</t>
  </si>
  <si>
    <t>Шланг AP ПВХ пищевой 32х4,0х25</t>
  </si>
  <si>
    <t>APSC-32040-025</t>
  </si>
  <si>
    <t>Шланг AP ПВХ пищевой 32х4,0х50</t>
  </si>
  <si>
    <t>APSC-32040-050</t>
  </si>
  <si>
    <t>ШЛАНГ ПВХ ГОФРИРОВАННЫЙ, АРМИРОВАННЫЙ</t>
  </si>
  <si>
    <t>Шланг AP ПВХ гофрирован Б 25х3х25</t>
  </si>
  <si>
    <t>APSSM-0250030-025</t>
  </si>
  <si>
    <t>Шланг AP ПВХ гофрирован Б 30х3х25</t>
  </si>
  <si>
    <t>APSSM-0300030-025</t>
  </si>
  <si>
    <t>Шланг AP ПВХ гофрирован Б 32х3х25</t>
  </si>
  <si>
    <t>APSSM-0320030-025</t>
  </si>
  <si>
    <t>Шланг AP ПВХ гофрирован Б 35х3х25</t>
  </si>
  <si>
    <t>APSSM-0350030-025</t>
  </si>
  <si>
    <t>Шланг AP ПВХ гофрирован Б 40х4х25</t>
  </si>
  <si>
    <t>APSSM-0400040-025</t>
  </si>
  <si>
    <t>Шланг AP ПВХ гофрирован Б 50х4х25</t>
  </si>
  <si>
    <t>APSSM-0500040-025</t>
  </si>
  <si>
    <t>Шланг AP ПВХ гофрирован Б 64х4х25</t>
  </si>
  <si>
    <t>APSSM-0640040-025</t>
  </si>
  <si>
    <t>Шланг AP ПВХ гофрирован Б 70х3х25</t>
  </si>
  <si>
    <t>APSSM-0700030-025</t>
  </si>
  <si>
    <t>Шланг AP ПВХ гофрирован Б 75х3х25</t>
  </si>
  <si>
    <t>APSSM-0750030-025</t>
  </si>
  <si>
    <t>Шланг AP ПВХ гофрирован Б 75х4х25</t>
  </si>
  <si>
    <t>APSSM-0750040-025</t>
  </si>
  <si>
    <t>Шланг AP ПВХ гофрирован Б 100х5х25</t>
  </si>
  <si>
    <t>APSSM-1000050-025</t>
  </si>
  <si>
    <t>Шланг AP ПВХ гофрирован С 25х0.8х25</t>
  </si>
  <si>
    <t>APSSL-0250008-025</t>
  </si>
  <si>
    <t>Шланг AP ПВХ гофрирован С 30х1х25</t>
  </si>
  <si>
    <t>APSSL-0300010-025</t>
  </si>
  <si>
    <t>Шланг AP ПВХ гофрирован С 32х0.8х25</t>
  </si>
  <si>
    <t>APSSL-0320008-025</t>
  </si>
  <si>
    <t>Шланг AP ПВХ гофрирован С 35х1х25</t>
  </si>
  <si>
    <t>APSSL-0350010-025</t>
  </si>
  <si>
    <t>Шланг AP ПВХ гофрирован С 40х0.8х25</t>
  </si>
  <si>
    <t>APSSL-0400008-025</t>
  </si>
  <si>
    <t>Шланг AP ПВХ гофрирован С 50х0.8х25</t>
  </si>
  <si>
    <t>APSSL-0500010-025</t>
  </si>
  <si>
    <t>Шланг AP ПВХ гофрирован С 75х1х25</t>
  </si>
  <si>
    <t>APSSL-0750010-025</t>
  </si>
  <si>
    <t>Шланг AP ПВХ гофрирован С 100х1х25</t>
  </si>
  <si>
    <t>APSSL-1000010-025</t>
  </si>
  <si>
    <t>Шланг AP ПВХ гофрирован С 125х1х25</t>
  </si>
  <si>
    <t>APSSL-1250010-025</t>
  </si>
  <si>
    <t>ШЛАНГ ПВХ ТЕХНИЧЕСКИЙ</t>
  </si>
  <si>
    <t>Шланг AP ПВХ технический 5х1.5х50</t>
  </si>
  <si>
    <t>APSCX-05015-050</t>
  </si>
  <si>
    <t>Шланг AP ПВХ технический 6х2.5х50</t>
  </si>
  <si>
    <t>APSCX-06025-050</t>
  </si>
  <si>
    <t>Шланг AP ПВХ технический 8х2.5х50</t>
  </si>
  <si>
    <t>APSCX-08025-050</t>
  </si>
  <si>
    <t>Шланг AP ПВХ технический 10х2.5х50</t>
  </si>
  <si>
    <t>APSCX-10025-050</t>
  </si>
  <si>
    <t>Шланг AP ПВХ технический 12х2.5х50</t>
  </si>
  <si>
    <t>APSCX-12025-050</t>
  </si>
  <si>
    <t>Шланг AP ПВХ технический 14х3.0х50</t>
  </si>
  <si>
    <t>APSCX-14030-050</t>
  </si>
  <si>
    <t xml:space="preserve">Шланг AP ПВХ технический 16х2.5х25 </t>
  </si>
  <si>
    <t>APSCX-16025-025</t>
  </si>
  <si>
    <t xml:space="preserve">Шланг AP ПВХ технический 16х2.5х50 </t>
  </si>
  <si>
    <t>APSCX-16025-050</t>
  </si>
  <si>
    <t xml:space="preserve">Шланг AP ПВХ технический 16х3.0х50 </t>
  </si>
  <si>
    <t>APSCX-16030-050</t>
  </si>
  <si>
    <t>Шланг AP ПВХ технический 18х2.5х25</t>
  </si>
  <si>
    <t>APSCX-18025-025</t>
  </si>
  <si>
    <t>Шланг AP ПВХ технический 18х2.5х50</t>
  </si>
  <si>
    <t>APSCX-18025-050</t>
  </si>
  <si>
    <t>Шланг AP ПВХ технический 19х3.0х50</t>
  </si>
  <si>
    <t>APSCX-19030-050</t>
  </si>
  <si>
    <t>Шланг AP ПВХ технический 25х4.0х50</t>
  </si>
  <si>
    <t>APSCX-25040-025</t>
  </si>
  <si>
    <t>Шланг AP ПВХ технический 25х4.0х25</t>
  </si>
  <si>
    <t>APSCX-25040-050</t>
  </si>
  <si>
    <t>ПРАЙС - ЛИСТ на ШЛАНГИ ТЕХНИЧЕСКИЕ "FITT" ИТАЛИЯ</t>
  </si>
  <si>
    <t>Диаметр мм</t>
  </si>
  <si>
    <t>Толщина стенки</t>
  </si>
  <si>
    <t xml:space="preserve"> за шт. </t>
  </si>
  <si>
    <t>€</t>
  </si>
  <si>
    <t>Шланг Aquatech Cristallo</t>
  </si>
  <si>
    <t>АС (RC) 6x11 mm</t>
  </si>
  <si>
    <t>Шланг Aquatech Cristallo 06х2.5х50</t>
  </si>
  <si>
    <t>АС (RC) 8x13 mm</t>
  </si>
  <si>
    <t>Шланг Aquatech Cristallo 08х2.5х50</t>
  </si>
  <si>
    <t>АС (RC) 9x14 mm</t>
  </si>
  <si>
    <t>Шланг Aquatech Cristallo 09х2.5х50</t>
  </si>
  <si>
    <t>АС (RC) 10x15 mm</t>
  </si>
  <si>
    <t>Шланг Aquatech Cristallo 10х2.5х50</t>
  </si>
  <si>
    <t>АС (RC) 12x17 mm</t>
  </si>
  <si>
    <t>Шланг Aquatech Cristallo 12х2.5х50</t>
  </si>
  <si>
    <t>АС (RC) 16x22 mm</t>
  </si>
  <si>
    <t>Шланг Aquatech Cristallo 16х3х50</t>
  </si>
  <si>
    <t>АС (RC) 16x23 mm</t>
  </si>
  <si>
    <t>Шланг Aquatech Cristallo 16х3.5х50</t>
  </si>
  <si>
    <t>АС (RC) 19x25 mm</t>
  </si>
  <si>
    <t>Шланг Aquatech Cristallo 19х3х50</t>
  </si>
  <si>
    <t>АС (RC) 25x32 mm</t>
  </si>
  <si>
    <t>Шланг Aquatech Cristallo 25х3.5х25</t>
  </si>
  <si>
    <t>АС (RC) 25x33 mm</t>
  </si>
  <si>
    <t>Шланг Aquatech Cristallo 25х4х50</t>
  </si>
  <si>
    <t>АС (RC) 25x34 mm</t>
  </si>
  <si>
    <t>Шланг Aquatech Cristallo 25х4.5х25</t>
  </si>
  <si>
    <t>АС (RC) 32x40(25) mm</t>
  </si>
  <si>
    <t>Шланг Aquatech Cristallo 32х4х25</t>
  </si>
  <si>
    <t>АС (RC) 32x40(50) mm</t>
  </si>
  <si>
    <t>Шланг Aquatech Cristallo 32х4.5х25</t>
  </si>
  <si>
    <t>АС (RC) 32x42 mm</t>
  </si>
  <si>
    <t>Шланг Aquatech Cristallo 32х5х25</t>
  </si>
  <si>
    <t>АС (RC) 38x48(25) mm</t>
  </si>
  <si>
    <t>Шланг Aquatech Cristallo 38х4.5х25</t>
  </si>
  <si>
    <t>АС (RC) 38x48(50) mm</t>
  </si>
  <si>
    <t>Шланг Aquatech Cristallo 38х5х25</t>
  </si>
  <si>
    <t>АС (RC) 40x50 mm</t>
  </si>
  <si>
    <t>Шланг Aquatech Cristallo 40х5х25</t>
  </si>
  <si>
    <t>АС (RC) 45x55 mm</t>
  </si>
  <si>
    <t>Шланг Aquatech Cristallo 45х5х25</t>
  </si>
  <si>
    <t>АС (RC) 50x60 mm</t>
  </si>
  <si>
    <t>Шланг Aquatech Cristallo 50х5х25</t>
  </si>
  <si>
    <t>Шланг Aquatech Propan-Butan</t>
  </si>
  <si>
    <t>АC (PB) 9x14 mm WPB</t>
  </si>
  <si>
    <t>Шланг Aquatech Propan-Butan 9х2.5х50</t>
  </si>
  <si>
    <t>Шланг AP ПВХ техническ 09х2.5х50 оранжевый</t>
  </si>
  <si>
    <t>Шланг Refittex Oxygen</t>
  </si>
  <si>
    <t>AC (RO) 9x14 mm KB</t>
  </si>
  <si>
    <t>Шланг Refittex Oxygen 9х2.75х50</t>
  </si>
  <si>
    <t xml:space="preserve"> Шланг AP ПВХ техническ 09х3.0х50 синий</t>
  </si>
  <si>
    <t>Шланг Aquatech Oxygen</t>
  </si>
  <si>
    <t>AO 9 MT 40 BK 20bar</t>
  </si>
  <si>
    <t>Шланг Aquatech Oxygen 09х3х40</t>
  </si>
  <si>
    <t>AO 16 MT 40 BK 20bar</t>
  </si>
  <si>
    <t>Шланг Aquatech Oxygen 16х3х40</t>
  </si>
  <si>
    <t>AO 18 MT 40 BK 20bar</t>
  </si>
  <si>
    <t>Шланг Aquatech Oxygen 18х3х40</t>
  </si>
  <si>
    <t>AO 20 MT 40 BK 20bar</t>
  </si>
  <si>
    <t>Шланг Aquatech Oxygen 20х3х40</t>
  </si>
  <si>
    <t>AO 25 MT 40 BK 20bar</t>
  </si>
  <si>
    <t>Шланг Aquatech Oxygen 25х3.5х40</t>
  </si>
  <si>
    <t>ПРАЙС-ЛИСТ на АКСЕССУАРЫ ДЛЯ ПОЛИВА</t>
  </si>
  <si>
    <t>Пистолеты поливочные сирия STANDART</t>
  </si>
  <si>
    <t>АР 2001 Пистолет регулируемый пластиковый</t>
  </si>
  <si>
    <t>АР 2001R Пистолет регулируемый пластиковый</t>
  </si>
  <si>
    <t>АР 2002 Пистолет 8 - ми функциональный пластиковый</t>
  </si>
  <si>
    <t>АР 2002R Пистолет 8 - ми функциональный пластиковый</t>
  </si>
  <si>
    <t>АР 2003 Пистолет 7 - ми функциональный металлический</t>
  </si>
  <si>
    <t>АР 2004 Пистолет регулируемый металлический</t>
  </si>
  <si>
    <t>АР 2005R Пистолет 7 - ми функциональный металлический, хромированный</t>
  </si>
  <si>
    <t>АР 2006 Пистолет 8 - ми функциональный пластиковый</t>
  </si>
  <si>
    <t>АР 2007 Пистолет 7 - ми функциональный пластиковый</t>
  </si>
  <si>
    <t>АР 2008 Пистолет 7 - ми функциональный металлический</t>
  </si>
  <si>
    <t>АР 2009 Пистолет регулируемый металлический</t>
  </si>
  <si>
    <t>АР 2010 Пистолет регулируемый металлический</t>
  </si>
  <si>
    <t>АР 2011 Пистолет 8 - ми функциональный металлический</t>
  </si>
  <si>
    <t>АР 2015 Пистолет 7 - ми функциональный пластиковый</t>
  </si>
  <si>
    <t>АР 2016 Душ 8 - ти функциональный с аллюминевой трубой (90 см.)</t>
  </si>
  <si>
    <t>АР 2017 Душ 8 - ти функциональный телескопический с аллюминевой трубой (90 - 120 см)</t>
  </si>
  <si>
    <t>АР 2018 Ороситель 8 - ми функциональный пластиковый</t>
  </si>
  <si>
    <t>АР 2024 Пистолет регулируемый пластиковый</t>
  </si>
  <si>
    <t>АР 2025 Пистолет 9 - ти функциональный пластиковый</t>
  </si>
  <si>
    <t>Пистолеты поливочные сирия LUX только на подвесах</t>
  </si>
  <si>
    <t>АР 2012 Пистолет 7 - ми функциональный металлический</t>
  </si>
  <si>
    <t>АР 2013 Пистолет 9 - ти функциональный пластиковый</t>
  </si>
  <si>
    <t>АР 2014 Пистолет 7 - ми функциональный металлический Premium</t>
  </si>
  <si>
    <t>АР 2020 Пистолет 7 - ми функциональный с механизмом блокировки металлический</t>
  </si>
  <si>
    <t>АР 2021 Пистолет регулируемый с конролирующим бегунком металический</t>
  </si>
  <si>
    <t>АР 2022 Пистолет регулируемый с конролирующим рычагом металический</t>
  </si>
  <si>
    <t>АР 2023 Ороситель с веерной форсункой</t>
  </si>
  <si>
    <t>АР 2026 Пистолет для полива Fireman</t>
  </si>
  <si>
    <t>АР 2027 Пистолет 7 - ми функциональный металлический Ultra</t>
  </si>
  <si>
    <t>Фрегаты и оросители серия STANDART</t>
  </si>
  <si>
    <t>АР 3001 Фрегат - ороситель металлический пульсирующий</t>
  </si>
  <si>
    <t>АР 3002 Фрегат - ороситель пластиковый пульсирующий на ножке</t>
  </si>
  <si>
    <t>АР 3003 Ороситель оборотный с тремя соплами</t>
  </si>
  <si>
    <t>АР 3005 Фрегат - ороситель пластиковый, пульсирующий с двумя насадками с наружной резьбой 3/4"</t>
  </si>
  <si>
    <t>АР 3006 Фрегат - ороситель пластиковый, пульсирующий с двумя насадками с внутренней резьбой 1 "</t>
  </si>
  <si>
    <t>АР 3007 Ороситель 2-х рожковый "DUO" на пластиковой ножке</t>
  </si>
  <si>
    <t>АР 3008 Ороситель 3-х рожковый "TRIO" на пластиковой ножке</t>
  </si>
  <si>
    <t>АР 3009 Фрегат - ороситель пластиковый, пульсирующий с наружной резьбой 1/2"</t>
  </si>
  <si>
    <t>АР 3010 Фрегат - ороситель пластиковый, пульсирующий с внутренней резьбой 3/4"</t>
  </si>
  <si>
    <t>АР 3011 Фрегат - ороситель пластиковый, пульсирующий в двух направлениях с внутренней резьбой 3/4"</t>
  </si>
  <si>
    <t>АР 3012 Фрегат - ороситель пластиковый, пульсирующий в пяти направлениях с внутренней резьбой 1"</t>
  </si>
  <si>
    <t>АР 3013 Ороситель качающийся – 18 форсунок (алюминий - пластик)</t>
  </si>
  <si>
    <t>АР 3014 Ороситель качающийся – 18 форсунок (алюминий - латунь)</t>
  </si>
  <si>
    <t xml:space="preserve">АР 3015 Ороситель вращающийся 3-х рожковый "ROTOR" </t>
  </si>
  <si>
    <t>АР 3016 Ороситель в форме веера с запорным краном</t>
  </si>
  <si>
    <t>АР 3017 Ороситель вращающийся "MOTH"</t>
  </si>
  <si>
    <t>АР 3018 Фрегат - ороситель пластиковый, пульсирующий в двух направлениях с наружной резьбой 3/4"</t>
  </si>
  <si>
    <t>АР 3019 Фрегат - ороситель пластиковый, пульсирующий в двух направлениях c внутренней резьбой 1"</t>
  </si>
  <si>
    <t>АР 3020 Фрегат - ороситель пластиковый, пульсирующий в трех направлениях c внутренней резьбой 1"</t>
  </si>
  <si>
    <t>АР 3021 Фрегат - ороситель пластиковый, пульсирующий в четырех направлениях c внутренней резьбой 1"</t>
  </si>
  <si>
    <t>АР 3022 Фрегат - ороситель пластиковый, пульсирующий "PROFI" с внутренней резьбой 1 1/4"</t>
  </si>
  <si>
    <t>AP 3023 Ороситель "DUO" на пластиковой основе</t>
  </si>
  <si>
    <t>АР 3024 Ороситель 3-х рожковый вращающийся на ножке</t>
  </si>
  <si>
    <t>АР 3025 Ороситель статический "PIRAMID"</t>
  </si>
  <si>
    <t>АР 3026 8 - ми функциональный ороситель</t>
  </si>
  <si>
    <t xml:space="preserve">АР 3027 Фрегат - ороситель пластиковый, пульсирующий с наружной резьбой 1/2" </t>
  </si>
  <si>
    <t>АР 3028 Фрегат - ороситель пластиковый, пульсирующий в двух направлениях с наружной резьбой 1/2"</t>
  </si>
  <si>
    <t>АР 3029 8-ми функциональный ороситель</t>
  </si>
  <si>
    <t>АР 3030 Ороситель 3-х рожковый вращающийся на ножке</t>
  </si>
  <si>
    <t>АР 3031 Ороситель 2-х рожковый вращающийся на ножке</t>
  </si>
  <si>
    <t>АР 3032 Ороситель 2-х рожковый вращающийся на ножке</t>
  </si>
  <si>
    <t>Оросители для полива серия LUX</t>
  </si>
  <si>
    <t>АР 3033 2 - ступенчатый ороситель "DUO" на ножке</t>
  </si>
  <si>
    <t>АР 3034 2 - ступенчатый ороситель "DUO"</t>
  </si>
  <si>
    <t>АР 3035 4 - ступенчатый ороситель "QUADRO" на ножке</t>
  </si>
  <si>
    <t>АР 3036 4 - ступенчатый ороситель "QUADRO"</t>
  </si>
  <si>
    <t>АР 3037 2 - функциональный ороситель "QUADRO"</t>
  </si>
  <si>
    <t>АР 3038 Ороситель "TURBO" 16 форсунок на ножке</t>
  </si>
  <si>
    <t>АР 3039 Ороситель "TURBO" 16 форсунок</t>
  </si>
  <si>
    <t xml:space="preserve">АР 3040 Ороситель качающийся 16 форсунок </t>
  </si>
  <si>
    <t>АР 3041 Ороситель качающийся "MASTER" 20 форсунок</t>
  </si>
  <si>
    <t>АР 3042 Ороситель качающийся 18 форсунок</t>
  </si>
  <si>
    <t>АР 3044 Ороситель "HOUSE" 9 функций</t>
  </si>
  <si>
    <t>АР 3045 Ороситель 4-х ступенчатый с таймером полива</t>
  </si>
  <si>
    <t>АР 3046 5 - функциональный ороситель</t>
  </si>
  <si>
    <t>АР 3047 6 - ступенчатый ороситель "TOWER" на ножке</t>
  </si>
  <si>
    <t>АР 3048 6 - ступенчатый ороситель "TOWER"</t>
  </si>
  <si>
    <t>АР 3049 Ороситель "Маргаритка"</t>
  </si>
  <si>
    <t>AP 3050 Ороситель качающийся «PROFI»</t>
  </si>
  <si>
    <t>Системы управления поливом</t>
  </si>
  <si>
    <t>АР 4012 Таймер механический для полива</t>
  </si>
  <si>
    <t>АР 4013 Программируемый 4 - х зоный электронный таймер для полива</t>
  </si>
  <si>
    <t xml:space="preserve">АР 4008 Датчик влажности почвы </t>
  </si>
  <si>
    <t>АР 4014 Программируемый одно зоный электронный таймер для полива</t>
  </si>
  <si>
    <t>АР 5005 Форсунка "TURBO" для орошения</t>
  </si>
  <si>
    <t xml:space="preserve">АР 4006 Насадки для форсунки "TURBO" </t>
  </si>
  <si>
    <t>АР 5001 Комплект для капиллярного полива</t>
  </si>
  <si>
    <t xml:space="preserve">Катушки, тележки и боксы </t>
  </si>
  <si>
    <t>АР 4001 Катушка вместимость 1/2" шланга - 60 м.</t>
  </si>
  <si>
    <t>АР 4002 Тележка вместимость 1/2" шланга - 60 м.</t>
  </si>
  <si>
    <t>AP 4003 Тележка металлическая вместимость 1/2" шланга -120 м</t>
  </si>
  <si>
    <t>AP 4004 Тележка раскладная металлическая вместимость 1/2" шланга -120 м</t>
  </si>
  <si>
    <t>АР 4010 Бокс со шлангом для полива 20 м, навесной</t>
  </si>
  <si>
    <t xml:space="preserve">Дополнительные аксессуары </t>
  </si>
  <si>
    <t>АР 4005 Тренога телескопическая для оросителей 33 - 88 см.</t>
  </si>
  <si>
    <t>АР 4007 Пластмассовая ножка для оросителей с внутренней резьбой 1/2"</t>
  </si>
  <si>
    <t>АР 4009 Ножка - держатель для шланги</t>
  </si>
  <si>
    <t>АР 4015 Металлическая ножка для оросителей с внутренней резьбой 1/2"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</si>
</sst>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8" formatCode="#,##0.00\ &quot;₽&quot;;[Red]\-#,##0.00\ &quot;₽&quot;"/>
    <numFmt numFmtId="164" formatCode="#,##0.00\ &quot;₽&quot;"/>
    <numFmt numFmtId="165" formatCode="[$$-409]#,##0.000"/>
    <numFmt numFmtId="166" formatCode="#,##0.00\ _₽"/>
    <numFmt numFmtId="167" formatCode="#,##0.00\ [$₽-419];[Red]\-#,##0.00\ [$₽-419]"/>
    <numFmt numFmtId="168" formatCode="#,##0.00&quot; ₽&quot;"/>
    <numFmt numFmtId="169" formatCode="[$$-409]#,##0.00;[Red]\-[$$-409]#,##0.00"/>
    <numFmt numFmtId="170" formatCode="#,##0.00\ [$₽-419]"/>
    <numFmt numFmtId="171" formatCode="#,##0.00&quot;р.&quot;"/>
    <numFmt numFmtId="172" formatCode="[$€-2]\ #,##0.00"/>
    <numFmt numFmtId="173" formatCode="[$€-2]\ #,##0.000"/>
    <numFmt numFmtId="174" formatCode="#,##0.00&quot; руб.&quot;"/>
  </numFmts>
  <fonts count="71">
    <font>
      <sz val="10"/>
      <color rgb="FF000000"/>
      <name val="Arial"/>
      <charset val="1"/>
    </font>
    <font>
      <sz val="11"/>
      <color theme="1"/>
      <name val="Calibri"/>
      <family val="2"/>
      <charset val="204"/>
      <scheme val="minor"/>
    </font>
    <font>
      <sz val="11"/>
      <color rgb="FF000000"/>
      <name val="Calibri"/>
      <family val="2"/>
      <charset val="204"/>
    </font>
    <font>
      <sz val="10"/>
      <name val="Arial"/>
      <family val="2"/>
      <charset val="204"/>
    </font>
    <font>
      <i/>
      <sz val="8"/>
      <name val="Arial"/>
      <family val="2"/>
      <charset val="204"/>
    </font>
    <font>
      <b/>
      <sz val="12"/>
      <name val="Arial"/>
      <family val="2"/>
      <charset val="204"/>
    </font>
    <font>
      <sz val="12"/>
      <name val="Arial"/>
      <family val="2"/>
      <charset val="204"/>
    </font>
    <font>
      <b/>
      <sz val="20"/>
      <name val="Arial"/>
      <family val="2"/>
      <charset val="204"/>
    </font>
    <font>
      <b/>
      <sz val="12"/>
      <color rgb="FF7030A0"/>
      <name val="Arial"/>
      <family val="2"/>
      <charset val="204"/>
    </font>
    <font>
      <b/>
      <sz val="14"/>
      <name val="Arial"/>
      <family val="2"/>
      <charset val="204"/>
    </font>
    <font>
      <u/>
      <sz val="10"/>
      <color rgb="FF0066CC"/>
      <name val="Arial"/>
      <family val="2"/>
      <charset val="204"/>
    </font>
    <font>
      <b/>
      <sz val="11"/>
      <name val="Arial"/>
      <family val="2"/>
      <charset val="204"/>
    </font>
    <font>
      <b/>
      <sz val="12"/>
      <color rgb="FFFF0000"/>
      <name val="Arial"/>
      <family val="2"/>
      <charset val="204"/>
    </font>
    <font>
      <b/>
      <sz val="18"/>
      <color rgb="FFFF0000"/>
      <name val="Arial"/>
      <family val="2"/>
      <charset val="204"/>
    </font>
    <font>
      <sz val="14"/>
      <name val="Arial"/>
      <family val="2"/>
      <charset val="204"/>
    </font>
    <font>
      <sz val="8"/>
      <name val="Arial"/>
      <family val="2"/>
      <charset val="204"/>
    </font>
    <font>
      <b/>
      <sz val="10"/>
      <name val="Arial"/>
      <family val="2"/>
      <charset val="204"/>
    </font>
    <font>
      <b/>
      <i/>
      <sz val="8"/>
      <name val="Arial"/>
      <family val="2"/>
      <charset val="204"/>
    </font>
    <font>
      <b/>
      <sz val="9"/>
      <name val="Arial"/>
      <family val="2"/>
      <charset val="204"/>
    </font>
    <font>
      <b/>
      <sz val="16"/>
      <name val="Arial"/>
      <family val="2"/>
      <charset val="204"/>
    </font>
    <font>
      <sz val="16"/>
      <name val="Arial"/>
      <family val="2"/>
      <charset val="204"/>
    </font>
    <font>
      <b/>
      <sz val="18"/>
      <name val="Arial"/>
      <family val="2"/>
      <charset val="204"/>
    </font>
    <font>
      <b/>
      <i/>
      <sz val="12"/>
      <name val="Arial"/>
      <family val="2"/>
      <charset val="204"/>
    </font>
    <font>
      <b/>
      <sz val="12"/>
      <name val="Arial"/>
      <family val="2"/>
      <charset val="204"/>
    </font>
    <font>
      <b/>
      <sz val="12"/>
      <color rgb="FF000000"/>
      <name val="Arial"/>
      <family val="2"/>
      <charset val="204"/>
    </font>
    <font>
      <b/>
      <i/>
      <sz val="12"/>
      <name val="Arial"/>
      <family val="2"/>
      <charset val="204"/>
    </font>
    <font>
      <u/>
      <sz val="14"/>
      <color rgb="FF7030A0"/>
      <name val="Arial"/>
      <family val="2"/>
      <charset val="204"/>
    </font>
    <font>
      <b/>
      <i/>
      <sz val="11"/>
      <name val="Arial"/>
      <family val="2"/>
      <charset val="204"/>
    </font>
    <font>
      <sz val="9"/>
      <name val="Arial"/>
      <family val="2"/>
      <charset val="204"/>
    </font>
    <font>
      <b/>
      <sz val="14"/>
      <color rgb="FF7030A0"/>
      <name val="Arial"/>
      <family val="2"/>
      <charset val="204"/>
    </font>
    <font>
      <b/>
      <i/>
      <sz val="16"/>
      <color indexed="2"/>
      <name val="Arial"/>
      <family val="2"/>
      <charset val="204"/>
    </font>
    <font>
      <b/>
      <sz val="20"/>
      <color indexed="2"/>
      <name val="Arial"/>
      <family val="2"/>
      <charset val="204"/>
    </font>
    <font>
      <i/>
      <sz val="9"/>
      <name val="Arial"/>
      <family val="2"/>
      <charset val="204"/>
    </font>
    <font>
      <sz val="11"/>
      <name val="Arial"/>
      <family val="2"/>
      <charset val="204"/>
    </font>
    <font>
      <b/>
      <i/>
      <sz val="16"/>
      <name val="Arial"/>
      <family val="2"/>
      <charset val="204"/>
    </font>
    <font>
      <b/>
      <i/>
      <sz val="14"/>
      <name val="Arial"/>
      <family val="2"/>
      <charset val="204"/>
    </font>
    <font>
      <sz val="14"/>
      <color rgb="FF7030A0"/>
      <name val="Arial"/>
      <family val="2"/>
      <charset val="204"/>
    </font>
    <font>
      <b/>
      <sz val="16"/>
      <color rgb="FFFF0000"/>
      <name val="Arial"/>
      <family val="2"/>
      <charset val="204"/>
    </font>
    <font>
      <b/>
      <i/>
      <sz val="10"/>
      <name val="Arial"/>
      <family val="2"/>
      <charset val="204"/>
    </font>
    <font>
      <b/>
      <sz val="12"/>
      <color theme="1"/>
      <name val="Arial"/>
      <family val="2"/>
      <charset val="204"/>
    </font>
    <font>
      <i/>
      <sz val="10"/>
      <name val="Arial"/>
      <family val="2"/>
      <charset val="204"/>
    </font>
    <font>
      <sz val="10"/>
      <name val="Arial"/>
      <family val="2"/>
      <charset val="204"/>
    </font>
    <font>
      <sz val="11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9"/>
      <color theme="1"/>
      <name val="Arial"/>
      <family val="2"/>
      <charset val="204"/>
    </font>
    <font>
      <b/>
      <sz val="9"/>
      <color theme="1"/>
      <name val="Arial"/>
      <family val="2"/>
      <charset val="204"/>
    </font>
    <font>
      <sz val="14"/>
      <color theme="1"/>
      <name val="Arial"/>
      <family val="2"/>
      <charset val="204"/>
    </font>
    <font>
      <sz val="20"/>
      <color theme="1"/>
      <name val="Arial"/>
      <family val="2"/>
      <charset val="204"/>
    </font>
    <font>
      <sz val="12"/>
      <color theme="1"/>
      <name val="Arial"/>
      <family val="2"/>
      <charset val="204"/>
    </font>
    <font>
      <sz val="8"/>
      <color theme="1"/>
      <name val="Arial"/>
      <family val="2"/>
      <charset val="204"/>
    </font>
    <font>
      <sz val="11"/>
      <color rgb="FF7030A0"/>
      <name val="Arial"/>
      <family val="2"/>
      <charset val="204"/>
    </font>
    <font>
      <sz val="12"/>
      <color rgb="FF7030A0"/>
      <name val="Arial"/>
      <family val="2"/>
      <charset val="204"/>
    </font>
    <font>
      <sz val="10"/>
      <color theme="1"/>
      <name val="MS Sans Serif"/>
    </font>
    <font>
      <b/>
      <i/>
      <sz val="12"/>
      <color indexed="2"/>
      <name val="Arial"/>
      <family val="2"/>
      <charset val="204"/>
    </font>
    <font>
      <b/>
      <sz val="18"/>
      <color indexed="2"/>
      <name val="Arial"/>
      <family val="2"/>
      <charset val="204"/>
    </font>
    <font>
      <sz val="6"/>
      <name val="Arial"/>
      <family val="2"/>
      <charset val="204"/>
    </font>
    <font>
      <sz val="7"/>
      <name val="Arial"/>
      <family val="2"/>
      <charset val="204"/>
    </font>
    <font>
      <sz val="9"/>
      <color indexed="63"/>
      <name val="Arial"/>
      <family val="2"/>
      <charset val="204"/>
    </font>
    <font>
      <sz val="10"/>
      <color indexed="63"/>
      <name val="Arial"/>
      <family val="2"/>
      <charset val="204"/>
    </font>
    <font>
      <sz val="9"/>
      <name val="宋体"/>
    </font>
    <font>
      <i/>
      <sz val="11"/>
      <name val="Arial"/>
      <family val="2"/>
      <charset val="204"/>
    </font>
    <font>
      <sz val="11"/>
      <name val="宋体"/>
    </font>
    <font>
      <sz val="11"/>
      <name val="MS Sans Serif"/>
    </font>
    <font>
      <sz val="8"/>
      <name val="宋体"/>
    </font>
    <font>
      <i/>
      <sz val="9"/>
      <name val="宋体"/>
    </font>
    <font>
      <i/>
      <sz val="8"/>
      <name val="宋体"/>
    </font>
    <font>
      <sz val="8"/>
      <name val="Arial"/>
      <family val="2"/>
    </font>
    <font>
      <sz val="11"/>
      <name val="Arial"/>
      <family val="2"/>
    </font>
    <font>
      <b/>
      <sz val="11"/>
      <color theme="1"/>
      <name val="Arial"/>
      <family val="2"/>
      <charset val="204"/>
    </font>
    <font>
      <b/>
      <sz val="11"/>
      <color rgb="FF333333"/>
      <name val="Arial"/>
      <family val="2"/>
      <charset val="204"/>
    </font>
    <font>
      <sz val="8"/>
      <color rgb="FF000000"/>
      <name val="Arial"/>
      <family val="2"/>
    </font>
  </fonts>
  <fills count="29">
    <fill>
      <patternFill patternType="none"/>
    </fill>
    <fill>
      <patternFill patternType="gray125"/>
    </fill>
    <fill>
      <patternFill patternType="solid">
        <fgColor rgb="FF00CCFF"/>
        <bgColor rgb="FF00B0F0"/>
      </patternFill>
    </fill>
    <fill>
      <patternFill patternType="solid">
        <fgColor rgb="FFB4C7E7"/>
        <bgColor rgb="FFCCCCFF"/>
      </patternFill>
    </fill>
    <fill>
      <patternFill patternType="solid">
        <fgColor rgb="FFF1FDF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39997558519241921"/>
        <bgColor rgb="FFFFFF00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rgb="FFC5E0B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rgb="FFFFFF00"/>
      </patternFill>
    </fill>
    <fill>
      <patternFill patternType="solid">
        <fgColor rgb="FF00CCFF"/>
        <bgColor rgb="FF33CCCC"/>
      </patternFill>
    </fill>
    <fill>
      <patternFill patternType="solid">
        <fgColor rgb="FFDEEBF7"/>
        <bgColor rgb="FFCCFFFF"/>
      </patternFill>
    </fill>
    <fill>
      <patternFill patternType="solid">
        <fgColor indexed="40"/>
        <bgColor indexed="49"/>
      </patternFill>
    </fill>
    <fill>
      <patternFill patternType="solid">
        <fgColor theme="2" tint="-9.9978637043366805E-2"/>
        <bgColor indexed="5"/>
      </patternFill>
    </fill>
    <fill>
      <patternFill patternType="solid">
        <fgColor theme="4" tint="0.59999389629810485"/>
        <bgColor theme="4" tint="0.59999389629810485"/>
      </patternFill>
    </fill>
    <fill>
      <patternFill patternType="solid">
        <fgColor rgb="FF00B0F0"/>
        <bgColor indexed="64"/>
      </patternFill>
    </fill>
    <fill>
      <patternFill patternType="solid">
        <fgColor rgb="FF00B0F0"/>
        <bgColor indexed="49"/>
      </patternFill>
    </fill>
    <fill>
      <patternFill patternType="solid">
        <fgColor theme="4" tint="0.39997558519241921"/>
        <bgColor theme="4" tint="0.59999389629810485"/>
      </patternFill>
    </fill>
    <fill>
      <patternFill patternType="solid">
        <fgColor rgb="FF92D050"/>
        <bgColor rgb="FF92D050"/>
      </patternFill>
    </fill>
    <fill>
      <patternFill patternType="solid">
        <fgColor rgb="FFFFFF00"/>
        <bgColor rgb="FFFFFF00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indexed="5"/>
        <bgColor indexed="5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indexed="9"/>
        <bgColor indexed="64"/>
      </patternFill>
    </fill>
  </fills>
  <borders count="76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thin">
        <color rgb="FF00B050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rgb="FF00B050"/>
      </bottom>
      <diagonal/>
    </border>
    <border>
      <left style="medium">
        <color auto="1"/>
      </left>
      <right style="medium">
        <color auto="1"/>
      </right>
      <top/>
      <bottom style="thin">
        <color theme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/>
      <right style="thin">
        <color auto="1"/>
      </right>
      <top/>
      <bottom/>
      <diagonal/>
    </border>
    <border>
      <left style="medium">
        <color indexed="64"/>
      </left>
      <right/>
      <top/>
      <bottom style="thin">
        <color auto="1"/>
      </bottom>
      <diagonal/>
    </border>
    <border>
      <left/>
      <right/>
      <top style="thin">
        <color auto="1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1">
    <xf numFmtId="0" fontId="0" fillId="0" borderId="0"/>
    <xf numFmtId="0" fontId="10" fillId="0" borderId="0" applyBorder="0"/>
    <xf numFmtId="0" fontId="2" fillId="0" borderId="0"/>
    <xf numFmtId="0" fontId="2" fillId="0" borderId="0"/>
    <xf numFmtId="0" fontId="41" fillId="0" borderId="0"/>
    <xf numFmtId="0" fontId="1" fillId="0" borderId="0"/>
    <xf numFmtId="0" fontId="52" fillId="0" borderId="0"/>
    <xf numFmtId="0" fontId="66" fillId="0" borderId="0"/>
    <xf numFmtId="0" fontId="3" fillId="0" borderId="0"/>
    <xf numFmtId="0" fontId="66" fillId="0" borderId="0"/>
    <xf numFmtId="0" fontId="70" fillId="0" borderId="0"/>
  </cellStyleXfs>
  <cellXfs count="1003">
    <xf numFmtId="0" fontId="0" fillId="0" borderId="0" xfId="0"/>
    <xf numFmtId="0" fontId="3" fillId="0" borderId="0" xfId="0" applyFont="1"/>
    <xf numFmtId="0" fontId="3" fillId="0" borderId="0" xfId="0" applyFont="1" applyAlignment="1">
      <alignment wrapText="1"/>
    </xf>
    <xf numFmtId="0" fontId="3" fillId="0" borderId="0" xfId="0" applyFont="1" applyAlignment="1">
      <alignment horizontal="center" vertical="center"/>
    </xf>
    <xf numFmtId="2" fontId="4" fillId="0" borderId="0" xfId="0" applyNumberFormat="1" applyFont="1" applyAlignment="1">
      <alignment horizontal="center" vertical="center"/>
    </xf>
    <xf numFmtId="1" fontId="5" fillId="0" borderId="0" xfId="0" applyNumberFormat="1" applyFont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15" fillId="0" borderId="7" xfId="0" applyFont="1" applyBorder="1" applyAlignment="1">
      <alignment horizontal="center" vertical="center"/>
    </xf>
    <xf numFmtId="0" fontId="15" fillId="0" borderId="13" xfId="0" applyFont="1" applyBorder="1" applyAlignment="1">
      <alignment horizontal="center" vertical="center"/>
    </xf>
    <xf numFmtId="2" fontId="4" fillId="0" borderId="15" xfId="0" applyNumberFormat="1" applyFont="1" applyBorder="1" applyAlignment="1">
      <alignment horizontal="center" vertical="center" wrapText="1"/>
    </xf>
    <xf numFmtId="0" fontId="15" fillId="0" borderId="0" xfId="0" applyFont="1" applyAlignment="1">
      <alignment horizontal="center" vertical="center"/>
    </xf>
    <xf numFmtId="0" fontId="3" fillId="0" borderId="19" xfId="0" applyFont="1" applyBorder="1" applyAlignment="1">
      <alignment vertical="center" wrapText="1"/>
    </xf>
    <xf numFmtId="0" fontId="3" fillId="0" borderId="19" xfId="0" applyFont="1" applyBorder="1" applyAlignment="1">
      <alignment horizontal="center" vertical="center"/>
    </xf>
    <xf numFmtId="0" fontId="3" fillId="0" borderId="23" xfId="0" applyFont="1" applyBorder="1" applyAlignment="1">
      <alignment vertical="center" wrapText="1"/>
    </xf>
    <xf numFmtId="0" fontId="3" fillId="0" borderId="23" xfId="0" applyFont="1" applyBorder="1" applyAlignment="1">
      <alignment horizontal="center" vertical="center"/>
    </xf>
    <xf numFmtId="0" fontId="3" fillId="0" borderId="7" xfId="0" applyFont="1" applyBorder="1" applyAlignment="1">
      <alignment vertical="center" wrapText="1"/>
    </xf>
    <xf numFmtId="0" fontId="3" fillId="0" borderId="13" xfId="0" applyFont="1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26" xfId="0" applyFont="1" applyBorder="1" applyAlignment="1">
      <alignment vertical="center" wrapText="1"/>
    </xf>
    <xf numFmtId="0" fontId="3" fillId="0" borderId="27" xfId="0" applyFont="1" applyBorder="1" applyAlignment="1">
      <alignment horizontal="center" vertical="center"/>
    </xf>
    <xf numFmtId="0" fontId="3" fillId="0" borderId="13" xfId="0" applyFont="1" applyBorder="1" applyAlignment="1">
      <alignment vertical="center" wrapText="1"/>
    </xf>
    <xf numFmtId="0" fontId="3" fillId="0" borderId="15" xfId="0" applyFont="1" applyBorder="1" applyAlignment="1">
      <alignment horizontal="center" vertical="center"/>
    </xf>
    <xf numFmtId="0" fontId="3" fillId="0" borderId="30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 wrapText="1"/>
    </xf>
    <xf numFmtId="0" fontId="3" fillId="0" borderId="23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3" fillId="0" borderId="23" xfId="0" applyNumberFormat="1" applyFont="1" applyBorder="1" applyAlignment="1">
      <alignment vertical="center" wrapText="1"/>
    </xf>
    <xf numFmtId="0" fontId="21" fillId="2" borderId="18" xfId="0" applyFont="1" applyFill="1" applyBorder="1" applyAlignment="1">
      <alignment horizontal="center" vertical="center"/>
    </xf>
    <xf numFmtId="0" fontId="19" fillId="2" borderId="18" xfId="0" applyFont="1" applyFill="1" applyBorder="1" applyAlignment="1">
      <alignment horizontal="center" vertical="center"/>
    </xf>
    <xf numFmtId="0" fontId="11" fillId="2" borderId="18" xfId="0" applyFont="1" applyFill="1" applyBorder="1" applyAlignment="1">
      <alignment horizontal="center" vertical="center"/>
    </xf>
    <xf numFmtId="0" fontId="23" fillId="0" borderId="8" xfId="0" applyFont="1" applyBorder="1" applyAlignment="1">
      <alignment horizontal="center" vertical="center"/>
    </xf>
    <xf numFmtId="0" fontId="23" fillId="0" borderId="19" xfId="0" applyFont="1" applyBorder="1" applyAlignment="1">
      <alignment horizontal="center" vertical="center"/>
    </xf>
    <xf numFmtId="0" fontId="23" fillId="0" borderId="20" xfId="0" applyFont="1" applyBorder="1" applyAlignment="1">
      <alignment horizontal="center" vertical="center"/>
    </xf>
    <xf numFmtId="0" fontId="23" fillId="0" borderId="23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23" fillId="0" borderId="13" xfId="0" applyFont="1" applyBorder="1" applyAlignment="1">
      <alignment horizontal="center" vertical="center"/>
    </xf>
    <xf numFmtId="164" fontId="23" fillId="5" borderId="19" xfId="0" applyNumberFormat="1" applyFont="1" applyFill="1" applyBorder="1" applyAlignment="1">
      <alignment horizontal="center" vertical="center"/>
    </xf>
    <xf numFmtId="164" fontId="23" fillId="5" borderId="34" xfId="0" applyNumberFormat="1" applyFont="1" applyFill="1" applyBorder="1" applyAlignment="1">
      <alignment horizontal="center" vertical="center"/>
    </xf>
    <xf numFmtId="0" fontId="23" fillId="6" borderId="23" xfId="0" applyFont="1" applyFill="1" applyBorder="1" applyAlignment="1">
      <alignment horizontal="center" vertical="center"/>
    </xf>
    <xf numFmtId="0" fontId="23" fillId="6" borderId="8" xfId="0" applyFont="1" applyFill="1" applyBorder="1" applyAlignment="1">
      <alignment horizontal="center" vertical="center"/>
    </xf>
    <xf numFmtId="0" fontId="23" fillId="6" borderId="7" xfId="0" applyFont="1" applyFill="1" applyBorder="1" applyAlignment="1">
      <alignment horizontal="center" vertical="center"/>
    </xf>
    <xf numFmtId="0" fontId="23" fillId="6" borderId="13" xfId="0" applyFont="1" applyFill="1" applyBorder="1" applyAlignment="1">
      <alignment horizontal="center" vertical="center"/>
    </xf>
    <xf numFmtId="165" fontId="25" fillId="4" borderId="25" xfId="0" applyNumberFormat="1" applyFont="1" applyFill="1" applyBorder="1" applyAlignment="1">
      <alignment horizontal="center" vertical="center"/>
    </xf>
    <xf numFmtId="165" fontId="24" fillId="4" borderId="8" xfId="0" applyNumberFormat="1" applyFont="1" applyFill="1" applyBorder="1" applyAlignment="1">
      <alignment horizontal="center" vertical="center"/>
    </xf>
    <xf numFmtId="165" fontId="24" fillId="4" borderId="35" xfId="0" applyNumberFormat="1" applyFont="1" applyFill="1" applyBorder="1" applyAlignment="1">
      <alignment horizontal="center" vertical="center"/>
    </xf>
    <xf numFmtId="165" fontId="24" fillId="4" borderId="20" xfId="0" applyNumberFormat="1" applyFont="1" applyFill="1" applyBorder="1" applyAlignment="1">
      <alignment horizontal="center" vertical="center"/>
    </xf>
    <xf numFmtId="165" fontId="24" fillId="4" borderId="10" xfId="0" applyNumberFormat="1" applyFont="1" applyFill="1" applyBorder="1" applyAlignment="1">
      <alignment horizontal="center" vertical="center"/>
    </xf>
    <xf numFmtId="165" fontId="11" fillId="2" borderId="18" xfId="0" applyNumberFormat="1" applyFont="1" applyFill="1" applyBorder="1" applyAlignment="1">
      <alignment horizontal="center" vertical="center"/>
    </xf>
    <xf numFmtId="165" fontId="25" fillId="4" borderId="24" xfId="0" applyNumberFormat="1" applyFont="1" applyFill="1" applyBorder="1" applyAlignment="1">
      <alignment horizontal="center" vertical="center"/>
    </xf>
    <xf numFmtId="165" fontId="25" fillId="4" borderId="16" xfId="0" applyNumberFormat="1" applyFont="1" applyFill="1" applyBorder="1" applyAlignment="1">
      <alignment horizontal="center" vertical="center"/>
    </xf>
    <xf numFmtId="165" fontId="19" fillId="2" borderId="18" xfId="0" applyNumberFormat="1" applyFont="1" applyFill="1" applyBorder="1" applyAlignment="1">
      <alignment horizontal="center" vertical="center"/>
    </xf>
    <xf numFmtId="165" fontId="21" fillId="2" borderId="18" xfId="0" applyNumberFormat="1" applyFont="1" applyFill="1" applyBorder="1" applyAlignment="1">
      <alignment horizontal="center" vertical="center"/>
    </xf>
    <xf numFmtId="165" fontId="24" fillId="8" borderId="8" xfId="0" applyNumberFormat="1" applyFont="1" applyFill="1" applyBorder="1" applyAlignment="1">
      <alignment horizontal="center" vertical="center"/>
    </xf>
    <xf numFmtId="164" fontId="23" fillId="8" borderId="19" xfId="0" applyNumberFormat="1" applyFont="1" applyFill="1" applyBorder="1" applyAlignment="1">
      <alignment horizontal="center" vertical="center"/>
    </xf>
    <xf numFmtId="165" fontId="25" fillId="8" borderId="24" xfId="0" applyNumberFormat="1" applyFont="1" applyFill="1" applyBorder="1" applyAlignment="1">
      <alignment horizontal="center" vertical="center"/>
    </xf>
    <xf numFmtId="1" fontId="23" fillId="8" borderId="19" xfId="0" applyNumberFormat="1" applyFont="1" applyFill="1" applyBorder="1" applyAlignment="1">
      <alignment horizontal="center" vertical="center"/>
    </xf>
    <xf numFmtId="165" fontId="25" fillId="8" borderId="16" xfId="0" applyNumberFormat="1" applyFont="1" applyFill="1" applyBorder="1" applyAlignment="1">
      <alignment horizontal="center" vertical="center"/>
    </xf>
    <xf numFmtId="165" fontId="22" fillId="8" borderId="28" xfId="0" applyNumberFormat="1" applyFont="1" applyFill="1" applyBorder="1" applyAlignment="1">
      <alignment horizontal="center" vertical="center"/>
    </xf>
    <xf numFmtId="165" fontId="22" fillId="8" borderId="12" xfId="0" applyNumberFormat="1" applyFont="1" applyFill="1" applyBorder="1" applyAlignment="1">
      <alignment horizontal="center" vertical="center"/>
    </xf>
    <xf numFmtId="165" fontId="22" fillId="8" borderId="31" xfId="0" applyNumberFormat="1" applyFont="1" applyFill="1" applyBorder="1" applyAlignment="1">
      <alignment horizontal="center" vertical="center"/>
    </xf>
    <xf numFmtId="0" fontId="16" fillId="9" borderId="6" xfId="0" applyFont="1" applyFill="1" applyBorder="1" applyAlignment="1">
      <alignment vertical="center"/>
    </xf>
    <xf numFmtId="164" fontId="5" fillId="8" borderId="29" xfId="0" applyNumberFormat="1" applyFont="1" applyFill="1" applyBorder="1" applyAlignment="1">
      <alignment horizontal="center" vertical="center"/>
    </xf>
    <xf numFmtId="164" fontId="5" fillId="8" borderId="23" xfId="0" applyNumberFormat="1" applyFont="1" applyFill="1" applyBorder="1" applyAlignment="1">
      <alignment horizontal="center" vertical="center"/>
    </xf>
    <xf numFmtId="164" fontId="5" fillId="8" borderId="32" xfId="0" applyNumberFormat="1" applyFont="1" applyFill="1" applyBorder="1" applyAlignment="1">
      <alignment horizontal="center" vertical="center"/>
    </xf>
    <xf numFmtId="164" fontId="23" fillId="8" borderId="23" xfId="0" applyNumberFormat="1" applyFont="1" applyFill="1" applyBorder="1" applyAlignment="1">
      <alignment horizontal="center" vertical="center"/>
    </xf>
    <xf numFmtId="166" fontId="23" fillId="8" borderId="19" xfId="0" applyNumberFormat="1" applyFont="1" applyFill="1" applyBorder="1" applyAlignment="1">
      <alignment horizontal="center" vertical="center"/>
    </xf>
    <xf numFmtId="164" fontId="23" fillId="5" borderId="23" xfId="0" applyNumberFormat="1" applyFont="1" applyFill="1" applyBorder="1" applyAlignment="1">
      <alignment horizontal="center" vertical="center"/>
    </xf>
    <xf numFmtId="164" fontId="5" fillId="8" borderId="7" xfId="0" applyNumberFormat="1" applyFont="1" applyFill="1" applyBorder="1" applyAlignment="1">
      <alignment horizontal="center" vertical="center"/>
    </xf>
    <xf numFmtId="165" fontId="22" fillId="8" borderId="14" xfId="0" applyNumberFormat="1" applyFont="1" applyFill="1" applyBorder="1" applyAlignment="1">
      <alignment horizontal="center" vertical="center"/>
    </xf>
    <xf numFmtId="165" fontId="25" fillId="8" borderId="21" xfId="0" applyNumberFormat="1" applyFont="1" applyFill="1" applyBorder="1" applyAlignment="1">
      <alignment horizontal="center" vertical="center"/>
    </xf>
    <xf numFmtId="165" fontId="25" fillId="8" borderId="14" xfId="0" applyNumberFormat="1" applyFont="1" applyFill="1" applyBorder="1" applyAlignment="1">
      <alignment horizontal="center" vertical="center"/>
    </xf>
    <xf numFmtId="165" fontId="25" fillId="4" borderId="21" xfId="0" applyNumberFormat="1" applyFont="1" applyFill="1" applyBorder="1" applyAlignment="1">
      <alignment horizontal="center" vertical="center"/>
    </xf>
    <xf numFmtId="165" fontId="25" fillId="4" borderId="12" xfId="0" applyNumberFormat="1" applyFont="1" applyFill="1" applyBorder="1" applyAlignment="1">
      <alignment horizontal="center" vertical="center"/>
    </xf>
    <xf numFmtId="165" fontId="25" fillId="4" borderId="14" xfId="0" applyNumberFormat="1" applyFont="1" applyFill="1" applyBorder="1" applyAlignment="1">
      <alignment horizontal="center" vertical="center"/>
    </xf>
    <xf numFmtId="165" fontId="25" fillId="10" borderId="24" xfId="0" applyNumberFormat="1" applyFont="1" applyFill="1" applyBorder="1" applyAlignment="1">
      <alignment horizontal="center" vertical="center"/>
    </xf>
    <xf numFmtId="165" fontId="25" fillId="10" borderId="25" xfId="0" applyNumberFormat="1" applyFont="1" applyFill="1" applyBorder="1" applyAlignment="1">
      <alignment horizontal="center" vertical="center"/>
    </xf>
    <xf numFmtId="165" fontId="25" fillId="10" borderId="16" xfId="0" applyNumberFormat="1" applyFont="1" applyFill="1" applyBorder="1" applyAlignment="1">
      <alignment horizontal="center" vertical="center"/>
    </xf>
    <xf numFmtId="165" fontId="25" fillId="10" borderId="14" xfId="0" applyNumberFormat="1" applyFont="1" applyFill="1" applyBorder="1" applyAlignment="1">
      <alignment horizontal="center" vertical="center"/>
    </xf>
    <xf numFmtId="165" fontId="25" fillId="10" borderId="21" xfId="0" applyNumberFormat="1" applyFont="1" applyFill="1" applyBorder="1" applyAlignment="1">
      <alignment horizontal="center" vertical="center"/>
    </xf>
    <xf numFmtId="165" fontId="25" fillId="10" borderId="12" xfId="0" applyNumberFormat="1" applyFont="1" applyFill="1" applyBorder="1" applyAlignment="1">
      <alignment horizontal="center" vertical="center"/>
    </xf>
    <xf numFmtId="0" fontId="8" fillId="0" borderId="3" xfId="0" applyFont="1" applyBorder="1" applyAlignment="1">
      <alignment vertical="center"/>
    </xf>
    <xf numFmtId="2" fontId="4" fillId="0" borderId="16" xfId="0" applyNumberFormat="1" applyFont="1" applyBorder="1" applyAlignment="1">
      <alignment horizontal="center" vertical="center" wrapText="1"/>
    </xf>
    <xf numFmtId="0" fontId="16" fillId="9" borderId="33" xfId="0" applyFont="1" applyFill="1" applyBorder="1" applyAlignment="1">
      <alignment vertical="center"/>
    </xf>
    <xf numFmtId="2" fontId="27" fillId="0" borderId="14" xfId="0" applyNumberFormat="1" applyFont="1" applyBorder="1" applyAlignment="1">
      <alignment horizontal="center" vertical="center" wrapText="1"/>
    </xf>
    <xf numFmtId="2" fontId="27" fillId="0" borderId="7" xfId="0" applyNumberFormat="1" applyFont="1" applyBorder="1" applyAlignment="1">
      <alignment horizontal="center" vertical="center" wrapText="1"/>
    </xf>
    <xf numFmtId="0" fontId="12" fillId="7" borderId="39" xfId="0" applyFont="1" applyFill="1" applyBorder="1" applyAlignment="1">
      <alignment horizontal="center" vertical="center"/>
    </xf>
    <xf numFmtId="0" fontId="15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28" fillId="0" borderId="0" xfId="0" applyFont="1"/>
    <xf numFmtId="2" fontId="11" fillId="0" borderId="0" xfId="0" applyNumberFormat="1" applyFont="1" applyAlignment="1">
      <alignment horizontal="center" vertical="center"/>
    </xf>
    <xf numFmtId="0" fontId="29" fillId="0" borderId="0" xfId="0" applyFont="1" applyAlignment="1">
      <alignment vertical="center"/>
    </xf>
    <xf numFmtId="0" fontId="0" fillId="0" borderId="0" xfId="0" applyAlignment="1">
      <alignment vertical="center"/>
    </xf>
    <xf numFmtId="0" fontId="28" fillId="0" borderId="0" xfId="0" applyFont="1" applyAlignment="1">
      <alignment horizontal="center" vertical="center"/>
    </xf>
    <xf numFmtId="0" fontId="30" fillId="15" borderId="23" xfId="0" applyFont="1" applyFill="1" applyBorder="1" applyAlignment="1">
      <alignment horizontal="center" vertical="center"/>
    </xf>
    <xf numFmtId="0" fontId="32" fillId="0" borderId="0" xfId="0" applyFont="1" applyAlignment="1">
      <alignment horizontal="center" vertical="center"/>
    </xf>
    <xf numFmtId="2" fontId="33" fillId="0" borderId="0" xfId="0" applyNumberFormat="1" applyFont="1" applyAlignment="1">
      <alignment horizontal="center" vertical="center"/>
    </xf>
    <xf numFmtId="2" fontId="11" fillId="0" borderId="14" xfId="0" applyNumberFormat="1" applyFont="1" applyBorder="1" applyAlignment="1">
      <alignment horizontal="center" vertical="center" wrapText="1"/>
    </xf>
    <xf numFmtId="2" fontId="11" fillId="0" borderId="7" xfId="0" applyNumberFormat="1" applyFont="1" applyBorder="1" applyAlignment="1">
      <alignment horizontal="center" vertical="center" wrapText="1"/>
    </xf>
    <xf numFmtId="2" fontId="11" fillId="0" borderId="17" xfId="0" applyNumberFormat="1" applyFont="1" applyBorder="1" applyAlignment="1">
      <alignment horizontal="center" vertical="center" wrapText="1"/>
    </xf>
    <xf numFmtId="0" fontId="19" fillId="14" borderId="41" xfId="0" applyFont="1" applyFill="1" applyBorder="1" applyAlignment="1">
      <alignment vertical="center" wrapText="1"/>
    </xf>
    <xf numFmtId="0" fontId="19" fillId="14" borderId="37" xfId="0" applyFont="1" applyFill="1" applyBorder="1" applyAlignment="1">
      <alignment vertical="center" wrapText="1"/>
    </xf>
    <xf numFmtId="0" fontId="3" fillId="0" borderId="28" xfId="0" applyFont="1" applyBorder="1" applyAlignment="1">
      <alignment horizontal="left" vertical="center" wrapText="1"/>
    </xf>
    <xf numFmtId="0" fontId="3" fillId="0" borderId="29" xfId="0" applyFont="1" applyBorder="1" applyAlignment="1">
      <alignment horizontal="center" vertical="center"/>
    </xf>
    <xf numFmtId="0" fontId="15" fillId="0" borderId="29" xfId="0" applyFont="1" applyBorder="1" applyAlignment="1">
      <alignment horizontal="center" vertical="center"/>
    </xf>
    <xf numFmtId="0" fontId="3" fillId="0" borderId="44" xfId="0" applyFont="1" applyBorder="1" applyAlignment="1">
      <alignment horizontal="center" vertical="center"/>
    </xf>
    <xf numFmtId="165" fontId="5" fillId="10" borderId="23" xfId="0" applyNumberFormat="1" applyFont="1" applyFill="1" applyBorder="1" applyAlignment="1">
      <alignment horizontal="center" vertical="center"/>
    </xf>
    <xf numFmtId="164" fontId="5" fillId="5" borderId="53" xfId="0" applyNumberFormat="1" applyFont="1" applyFill="1" applyBorder="1" applyAlignment="1">
      <alignment horizontal="center" vertical="center" wrapText="1"/>
    </xf>
    <xf numFmtId="0" fontId="3" fillId="0" borderId="12" xfId="0" applyFont="1" applyBorder="1" applyAlignment="1">
      <alignment horizontal="left" vertical="center" wrapText="1"/>
    </xf>
    <xf numFmtId="0" fontId="15" fillId="0" borderId="23" xfId="0" applyFont="1" applyBorder="1" applyAlignment="1">
      <alignment horizontal="center" vertical="center"/>
    </xf>
    <xf numFmtId="164" fontId="5" fillId="5" borderId="25" xfId="0" applyNumberFormat="1" applyFont="1" applyFill="1" applyBorder="1" applyAlignment="1">
      <alignment horizontal="center" vertical="center" wrapText="1"/>
    </xf>
    <xf numFmtId="0" fontId="3" fillId="0" borderId="23" xfId="0" applyFont="1" applyBorder="1" applyAlignment="1">
      <alignment horizontal="left" vertical="center" wrapText="1"/>
    </xf>
    <xf numFmtId="165" fontId="5" fillId="8" borderId="23" xfId="0" applyNumberFormat="1" applyFont="1" applyFill="1" applyBorder="1" applyAlignment="1">
      <alignment horizontal="center" vertical="center"/>
    </xf>
    <xf numFmtId="164" fontId="5" fillId="8" borderId="25" xfId="0" applyNumberFormat="1" applyFont="1" applyFill="1" applyBorder="1" applyAlignment="1">
      <alignment horizontal="center" vertical="center" wrapText="1"/>
    </xf>
    <xf numFmtId="0" fontId="3" fillId="0" borderId="12" xfId="0" applyFont="1" applyBorder="1" applyAlignment="1">
      <alignment horizontal="left" vertical="center"/>
    </xf>
    <xf numFmtId="0" fontId="3" fillId="0" borderId="31" xfId="0" applyFont="1" applyBorder="1" applyAlignment="1">
      <alignment horizontal="left" vertical="center"/>
    </xf>
    <xf numFmtId="0" fontId="3" fillId="0" borderId="32" xfId="0" applyFont="1" applyBorder="1" applyAlignment="1">
      <alignment horizontal="center" vertical="center"/>
    </xf>
    <xf numFmtId="0" fontId="15" fillId="0" borderId="32" xfId="0" applyFont="1" applyBorder="1" applyAlignment="1">
      <alignment horizontal="center" vertical="center"/>
    </xf>
    <xf numFmtId="0" fontId="3" fillId="0" borderId="45" xfId="0" applyFont="1" applyBorder="1" applyAlignment="1">
      <alignment horizontal="center" vertical="center"/>
    </xf>
    <xf numFmtId="164" fontId="5" fillId="5" borderId="54" xfId="0" applyNumberFormat="1" applyFont="1" applyFill="1" applyBorder="1" applyAlignment="1">
      <alignment horizontal="center" vertical="center" wrapText="1"/>
    </xf>
    <xf numFmtId="165" fontId="5" fillId="17" borderId="23" xfId="0" applyNumberFormat="1" applyFont="1" applyFill="1" applyBorder="1" applyAlignment="1">
      <alignment horizontal="center" vertical="center"/>
    </xf>
    <xf numFmtId="164" fontId="5" fillId="18" borderId="37" xfId="0" applyNumberFormat="1" applyFont="1" applyFill="1" applyBorder="1" applyAlignment="1">
      <alignment vertical="center" wrapText="1"/>
    </xf>
    <xf numFmtId="0" fontId="15" fillId="0" borderId="55" xfId="0" applyFont="1" applyBorder="1" applyAlignment="1">
      <alignment horizontal="center" vertical="center" wrapText="1"/>
    </xf>
    <xf numFmtId="2" fontId="15" fillId="0" borderId="33" xfId="0" applyNumberFormat="1" applyFont="1" applyBorder="1" applyAlignment="1">
      <alignment horizontal="center" vertical="center" wrapText="1"/>
    </xf>
    <xf numFmtId="2" fontId="3" fillId="0" borderId="14" xfId="0" applyNumberFormat="1" applyFont="1" applyBorder="1" applyAlignment="1">
      <alignment horizontal="center" vertical="center" wrapText="1"/>
    </xf>
    <xf numFmtId="2" fontId="3" fillId="0" borderId="7" xfId="0" applyNumberFormat="1" applyFont="1" applyBorder="1" applyAlignment="1">
      <alignment horizontal="center" vertical="center" wrapText="1"/>
    </xf>
    <xf numFmtId="2" fontId="3" fillId="0" borderId="17" xfId="0" applyNumberFormat="1" applyFont="1" applyBorder="1" applyAlignment="1">
      <alignment horizontal="center" vertical="center" wrapText="1"/>
    </xf>
    <xf numFmtId="0" fontId="33" fillId="0" borderId="29" xfId="0" applyFont="1" applyBorder="1" applyAlignment="1">
      <alignment horizontal="center" vertical="center" wrapText="1"/>
    </xf>
    <xf numFmtId="0" fontId="33" fillId="0" borderId="29" xfId="0" applyFont="1" applyBorder="1" applyAlignment="1">
      <alignment horizontal="center" vertical="center"/>
    </xf>
    <xf numFmtId="0" fontId="33" fillId="0" borderId="44" xfId="0" applyFont="1" applyBorder="1" applyAlignment="1">
      <alignment horizontal="center" vertical="center" wrapText="1"/>
    </xf>
    <xf numFmtId="0" fontId="3" fillId="0" borderId="57" xfId="0" applyFont="1" applyBorder="1" applyAlignment="1">
      <alignment horizontal="left" vertical="center" wrapText="1"/>
    </xf>
    <xf numFmtId="0" fontId="33" fillId="0" borderId="43" xfId="0" applyFont="1" applyBorder="1" applyAlignment="1">
      <alignment horizontal="center" vertical="center" wrapText="1"/>
    </xf>
    <xf numFmtId="0" fontId="33" fillId="0" borderId="43" xfId="0" applyFont="1" applyBorder="1" applyAlignment="1">
      <alignment horizontal="center" vertical="center"/>
    </xf>
    <xf numFmtId="0" fontId="33" fillId="0" borderId="26" xfId="0" applyFont="1" applyBorder="1" applyAlignment="1">
      <alignment horizontal="center" vertical="center" wrapText="1"/>
    </xf>
    <xf numFmtId="0" fontId="3" fillId="0" borderId="31" xfId="0" applyFont="1" applyBorder="1" applyAlignment="1">
      <alignment horizontal="left" vertical="center" wrapText="1"/>
    </xf>
    <xf numFmtId="0" fontId="33" fillId="0" borderId="32" xfId="0" applyFont="1" applyBorder="1" applyAlignment="1">
      <alignment horizontal="center" vertical="center" wrapText="1"/>
    </xf>
    <xf numFmtId="0" fontId="33" fillId="0" borderId="32" xfId="0" applyFont="1" applyBorder="1" applyAlignment="1">
      <alignment horizontal="center" vertical="center"/>
    </xf>
    <xf numFmtId="0" fontId="33" fillId="0" borderId="45" xfId="0" applyFont="1" applyBorder="1" applyAlignment="1">
      <alignment horizontal="center" vertical="center" wrapText="1"/>
    </xf>
    <xf numFmtId="0" fontId="5" fillId="14" borderId="33" xfId="0" applyFont="1" applyFill="1" applyBorder="1" applyAlignment="1">
      <alignment vertical="center" wrapText="1"/>
    </xf>
    <xf numFmtId="164" fontId="5" fillId="14" borderId="37" xfId="0" applyNumberFormat="1" applyFont="1" applyFill="1" applyBorder="1" applyAlignment="1">
      <alignment vertical="center" wrapText="1"/>
    </xf>
    <xf numFmtId="0" fontId="3" fillId="0" borderId="40" xfId="0" applyFont="1" applyBorder="1" applyAlignment="1">
      <alignment horizontal="left" vertical="center" wrapText="1"/>
    </xf>
    <xf numFmtId="0" fontId="28" fillId="0" borderId="59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 wrapText="1"/>
    </xf>
    <xf numFmtId="0" fontId="4" fillId="0" borderId="60" xfId="0" applyFont="1" applyBorder="1" applyAlignment="1">
      <alignment horizontal="center" vertical="center" wrapText="1"/>
    </xf>
    <xf numFmtId="2" fontId="15" fillId="0" borderId="60" xfId="0" applyNumberFormat="1" applyFont="1" applyBorder="1" applyAlignment="1">
      <alignment horizontal="center" vertical="center" wrapText="1"/>
    </xf>
    <xf numFmtId="0" fontId="33" fillId="0" borderId="23" xfId="0" applyFont="1" applyBorder="1" applyAlignment="1">
      <alignment horizontal="center" vertical="center" wrapText="1"/>
    </xf>
    <xf numFmtId="0" fontId="33" fillId="0" borderId="23" xfId="0" applyFont="1" applyBorder="1" applyAlignment="1">
      <alignment horizontal="center" vertical="center"/>
    </xf>
    <xf numFmtId="0" fontId="11" fillId="20" borderId="40" xfId="0" applyFont="1" applyFill="1" applyBorder="1" applyAlignment="1">
      <alignment horizontal="left" vertical="center"/>
    </xf>
    <xf numFmtId="0" fontId="3" fillId="20" borderId="41" xfId="0" applyFont="1" applyFill="1" applyBorder="1"/>
    <xf numFmtId="0" fontId="6" fillId="20" borderId="41" xfId="0" applyFont="1" applyFill="1" applyBorder="1"/>
    <xf numFmtId="0" fontId="22" fillId="20" borderId="41" xfId="0" applyFont="1" applyFill="1" applyBorder="1" applyAlignment="1">
      <alignment horizontal="center" vertical="center"/>
    </xf>
    <xf numFmtId="0" fontId="34" fillId="20" borderId="41" xfId="0" applyFont="1" applyFill="1" applyBorder="1" applyAlignment="1">
      <alignment horizontal="center" vertical="center"/>
    </xf>
    <xf numFmtId="2" fontId="17" fillId="20" borderId="41" xfId="0" applyNumberFormat="1" applyFont="1" applyFill="1" applyBorder="1" applyAlignment="1">
      <alignment horizontal="center" vertical="center"/>
    </xf>
    <xf numFmtId="0" fontId="4" fillId="20" borderId="41" xfId="0" applyFont="1" applyFill="1" applyBorder="1" applyAlignment="1">
      <alignment horizontal="center" vertical="center"/>
    </xf>
    <xf numFmtId="1" fontId="5" fillId="20" borderId="41" xfId="0" applyNumberFormat="1" applyFont="1" applyFill="1" applyBorder="1" applyAlignment="1">
      <alignment horizontal="center" vertical="center"/>
    </xf>
    <xf numFmtId="0" fontId="11" fillId="20" borderId="6" xfId="0" applyFont="1" applyFill="1" applyBorder="1" applyAlignment="1">
      <alignment horizontal="left" vertical="center"/>
    </xf>
    <xf numFmtId="0" fontId="35" fillId="20" borderId="33" xfId="0" applyFont="1" applyFill="1" applyBorder="1" applyAlignment="1">
      <alignment horizontal="center" vertical="center"/>
    </xf>
    <xf numFmtId="0" fontId="3" fillId="20" borderId="33" xfId="0" applyFont="1" applyFill="1" applyBorder="1" applyAlignment="1">
      <alignment wrapText="1"/>
    </xf>
    <xf numFmtId="0" fontId="22" fillId="20" borderId="33" xfId="0" applyFont="1" applyFill="1" applyBorder="1" applyAlignment="1">
      <alignment horizontal="center" vertical="center"/>
    </xf>
    <xf numFmtId="0" fontId="3" fillId="20" borderId="33" xfId="0" applyFont="1" applyFill="1" applyBorder="1"/>
    <xf numFmtId="2" fontId="17" fillId="20" borderId="33" xfId="0" applyNumberFormat="1" applyFont="1" applyFill="1" applyBorder="1" applyAlignment="1">
      <alignment horizontal="center" vertical="center"/>
    </xf>
    <xf numFmtId="0" fontId="17" fillId="20" borderId="33" xfId="0" applyFont="1" applyFill="1" applyBorder="1" applyAlignment="1">
      <alignment horizontal="center" vertical="center"/>
    </xf>
    <xf numFmtId="1" fontId="22" fillId="20" borderId="33" xfId="0" applyNumberFormat="1" applyFont="1" applyFill="1" applyBorder="1" applyAlignment="1">
      <alignment horizontal="center" vertical="center"/>
    </xf>
    <xf numFmtId="0" fontId="3" fillId="0" borderId="0" xfId="4" applyFont="1"/>
    <xf numFmtId="0" fontId="15" fillId="0" borderId="0" xfId="4" applyFont="1"/>
    <xf numFmtId="0" fontId="28" fillId="0" borderId="0" xfId="4" applyFont="1"/>
    <xf numFmtId="0" fontId="3" fillId="6" borderId="0" xfId="4" applyFont="1" applyFill="1"/>
    <xf numFmtId="0" fontId="5" fillId="6" borderId="0" xfId="4" applyFont="1" applyFill="1" applyAlignment="1">
      <alignment horizontal="center" vertical="center"/>
    </xf>
    <xf numFmtId="0" fontId="4" fillId="6" borderId="0" xfId="4" applyFont="1" applyFill="1" applyAlignment="1">
      <alignment horizontal="center" vertical="center"/>
    </xf>
    <xf numFmtId="2" fontId="4" fillId="6" borderId="0" xfId="4" applyNumberFormat="1" applyFont="1" applyFill="1" applyAlignment="1">
      <alignment horizontal="center" vertical="center"/>
    </xf>
    <xf numFmtId="3" fontId="6" fillId="6" borderId="0" xfId="4" applyNumberFormat="1" applyFont="1" applyFill="1" applyAlignment="1">
      <alignment horizontal="center" vertical="center"/>
    </xf>
    <xf numFmtId="1" fontId="5" fillId="6" borderId="41" xfId="4" applyNumberFormat="1" applyFont="1" applyFill="1" applyBorder="1" applyAlignment="1">
      <alignment horizontal="center" vertical="center"/>
    </xf>
    <xf numFmtId="0" fontId="40" fillId="6" borderId="41" xfId="4" applyFont="1" applyFill="1" applyBorder="1" applyAlignment="1">
      <alignment horizontal="center" vertical="center"/>
    </xf>
    <xf numFmtId="2" fontId="17" fillId="6" borderId="41" xfId="4" applyNumberFormat="1" applyFont="1" applyFill="1" applyBorder="1" applyAlignment="1">
      <alignment horizontal="center" vertical="center"/>
    </xf>
    <xf numFmtId="0" fontId="22" fillId="6" borderId="41" xfId="4" applyFont="1" applyFill="1" applyBorder="1" applyAlignment="1">
      <alignment horizontal="center" vertical="center"/>
    </xf>
    <xf numFmtId="0" fontId="34" fillId="6" borderId="41" xfId="4" applyFont="1" applyFill="1" applyBorder="1" applyAlignment="1">
      <alignment horizontal="center" vertical="center"/>
    </xf>
    <xf numFmtId="0" fontId="6" fillId="6" borderId="41" xfId="4" applyFont="1" applyFill="1" applyBorder="1"/>
    <xf numFmtId="0" fontId="3" fillId="6" borderId="41" xfId="4" applyFont="1" applyFill="1" applyBorder="1"/>
    <xf numFmtId="0" fontId="11" fillId="6" borderId="40" xfId="4" applyFont="1" applyFill="1" applyBorder="1" applyAlignment="1">
      <alignment horizontal="left" vertical="center"/>
    </xf>
    <xf numFmtId="170" fontId="5" fillId="10" borderId="23" xfId="4" applyNumberFormat="1" applyFont="1" applyFill="1" applyBorder="1" applyAlignment="1">
      <alignment horizontal="center" vertical="center"/>
    </xf>
    <xf numFmtId="173" fontId="22" fillId="5" borderId="23" xfId="4" applyNumberFormat="1" applyFont="1" applyFill="1" applyBorder="1" applyAlignment="1">
      <alignment horizontal="center" vertical="center"/>
    </xf>
    <xf numFmtId="0" fontId="5" fillId="0" borderId="60" xfId="4" applyFont="1" applyBorder="1" applyAlignment="1">
      <alignment horizontal="center" vertical="center"/>
    </xf>
    <xf numFmtId="0" fontId="5" fillId="0" borderId="55" xfId="4" applyFont="1" applyBorder="1" applyAlignment="1">
      <alignment horizontal="center" vertical="center"/>
    </xf>
    <xf numFmtId="1" fontId="5" fillId="0" borderId="55" xfId="4" applyNumberFormat="1" applyFont="1" applyBorder="1" applyAlignment="1">
      <alignment horizontal="center" vertical="center"/>
    </xf>
    <xf numFmtId="0" fontId="3" fillId="0" borderId="1" xfId="4" applyFont="1" applyBorder="1" applyAlignment="1">
      <alignment horizontal="center" vertical="center"/>
    </xf>
    <xf numFmtId="170" fontId="5" fillId="6" borderId="23" xfId="4" applyNumberFormat="1" applyFont="1" applyFill="1" applyBorder="1" applyAlignment="1">
      <alignment horizontal="center" vertical="center"/>
    </xf>
    <xf numFmtId="173" fontId="5" fillId="6" borderId="23" xfId="4" applyNumberFormat="1" applyFont="1" applyFill="1" applyBorder="1" applyAlignment="1">
      <alignment vertical="center" wrapText="1"/>
    </xf>
    <xf numFmtId="173" fontId="5" fillId="6" borderId="23" xfId="4" applyNumberFormat="1" applyFont="1" applyFill="1" applyBorder="1" applyAlignment="1">
      <alignment vertical="center"/>
    </xf>
    <xf numFmtId="0" fontId="5" fillId="0" borderId="26" xfId="4" applyFont="1" applyBorder="1" applyAlignment="1">
      <alignment horizontal="center" vertical="center"/>
    </xf>
    <xf numFmtId="0" fontId="5" fillId="0" borderId="43" xfId="4" applyFont="1" applyBorder="1" applyAlignment="1">
      <alignment horizontal="center" vertical="center"/>
    </xf>
    <xf numFmtId="1" fontId="5" fillId="0" borderId="43" xfId="4" applyNumberFormat="1" applyFont="1" applyBorder="1" applyAlignment="1">
      <alignment horizontal="center" vertical="center"/>
    </xf>
    <xf numFmtId="0" fontId="3" fillId="0" borderId="26" xfId="4" applyFont="1" applyBorder="1" applyAlignment="1">
      <alignment horizontal="center" vertical="center"/>
    </xf>
    <xf numFmtId="165" fontId="5" fillId="6" borderId="23" xfId="4" applyNumberFormat="1" applyFont="1" applyFill="1" applyBorder="1" applyAlignment="1">
      <alignment vertical="center"/>
    </xf>
    <xf numFmtId="0" fontId="5" fillId="0" borderId="13" xfId="4" applyFont="1" applyBorder="1" applyAlignment="1">
      <alignment horizontal="center" vertical="center"/>
    </xf>
    <xf numFmtId="0" fontId="5" fillId="0" borderId="7" xfId="4" applyFont="1" applyBorder="1" applyAlignment="1">
      <alignment horizontal="center" vertical="center"/>
    </xf>
    <xf numFmtId="1" fontId="5" fillId="0" borderId="7" xfId="4" applyNumberFormat="1" applyFont="1" applyBorder="1" applyAlignment="1">
      <alignment horizontal="center" vertical="center"/>
    </xf>
    <xf numFmtId="0" fontId="5" fillId="0" borderId="20" xfId="4" applyFont="1" applyBorder="1" applyAlignment="1">
      <alignment horizontal="center" vertical="center"/>
    </xf>
    <xf numFmtId="0" fontId="5" fillId="0" borderId="19" xfId="4" applyFont="1" applyBorder="1" applyAlignment="1">
      <alignment horizontal="center" vertical="center"/>
    </xf>
    <xf numFmtId="1" fontId="5" fillId="0" borderId="19" xfId="4" applyNumberFormat="1" applyFont="1" applyBorder="1" applyAlignment="1">
      <alignment horizontal="center" vertical="center"/>
    </xf>
    <xf numFmtId="0" fontId="5" fillId="0" borderId="0" xfId="4" applyFont="1" applyAlignment="1">
      <alignment vertical="center"/>
    </xf>
    <xf numFmtId="0" fontId="5" fillId="0" borderId="26" xfId="4" applyFont="1" applyBorder="1" applyAlignment="1">
      <alignment vertical="center"/>
    </xf>
    <xf numFmtId="0" fontId="5" fillId="0" borderId="45" xfId="4" applyFont="1" applyBorder="1" applyAlignment="1">
      <alignment horizontal="center" vertical="center"/>
    </xf>
    <xf numFmtId="0" fontId="5" fillId="0" borderId="32" xfId="4" applyFont="1" applyBorder="1" applyAlignment="1">
      <alignment horizontal="center" vertical="center"/>
    </xf>
    <xf numFmtId="0" fontId="5" fillId="0" borderId="54" xfId="4" applyFont="1" applyBorder="1" applyAlignment="1">
      <alignment horizontal="center" vertical="center"/>
    </xf>
    <xf numFmtId="1" fontId="5" fillId="0" borderId="32" xfId="4" applyNumberFormat="1" applyFont="1" applyBorder="1" applyAlignment="1">
      <alignment horizontal="center" vertical="center"/>
    </xf>
    <xf numFmtId="0" fontId="5" fillId="0" borderId="8" xfId="4" applyFont="1" applyBorder="1" applyAlignment="1">
      <alignment horizontal="center" vertical="center"/>
    </xf>
    <xf numFmtId="0" fontId="5" fillId="0" borderId="23" xfId="4" applyFont="1" applyBorder="1" applyAlignment="1">
      <alignment horizontal="center" vertical="center"/>
    </xf>
    <xf numFmtId="0" fontId="5" fillId="0" borderId="25" xfId="4" applyFont="1" applyBorder="1" applyAlignment="1">
      <alignment horizontal="center" vertical="center"/>
    </xf>
    <xf numFmtId="1" fontId="5" fillId="0" borderId="23" xfId="4" applyNumberFormat="1" applyFont="1" applyBorder="1" applyAlignment="1">
      <alignment horizontal="center" vertical="center"/>
    </xf>
    <xf numFmtId="0" fontId="5" fillId="0" borderId="44" xfId="4" applyFont="1" applyBorder="1" applyAlignment="1">
      <alignment horizontal="center" vertical="center"/>
    </xf>
    <xf numFmtId="0" fontId="5" fillId="0" borderId="29" xfId="4" applyFont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1" fontId="5" fillId="0" borderId="29" xfId="4" applyNumberFormat="1" applyFont="1" applyBorder="1" applyAlignment="1">
      <alignment horizontal="center" vertical="center"/>
    </xf>
    <xf numFmtId="0" fontId="5" fillId="0" borderId="45" xfId="4" applyFont="1" applyBorder="1" applyAlignment="1">
      <alignment vertical="center" wrapText="1"/>
    </xf>
    <xf numFmtId="0" fontId="5" fillId="0" borderId="32" xfId="4" applyFont="1" applyBorder="1" applyAlignment="1">
      <alignment vertical="center" wrapText="1"/>
    </xf>
    <xf numFmtId="0" fontId="15" fillId="0" borderId="31" xfId="4" applyFont="1" applyBorder="1" applyAlignment="1">
      <alignment vertical="center" wrapText="1"/>
    </xf>
    <xf numFmtId="0" fontId="5" fillId="0" borderId="16" xfId="4" applyFont="1" applyBorder="1" applyAlignment="1">
      <alignment horizontal="center" vertical="center"/>
    </xf>
    <xf numFmtId="0" fontId="5" fillId="0" borderId="24" xfId="4" applyFont="1" applyBorder="1" applyAlignment="1">
      <alignment horizontal="center" vertical="center"/>
    </xf>
    <xf numFmtId="1" fontId="5" fillId="0" borderId="7" xfId="4" applyNumberFormat="1" applyFont="1" applyBorder="1" applyAlignment="1">
      <alignment horizontal="center" vertical="center" wrapText="1"/>
    </xf>
    <xf numFmtId="1" fontId="5" fillId="0" borderId="23" xfId="4" applyNumberFormat="1" applyFont="1" applyBorder="1" applyAlignment="1">
      <alignment horizontal="center" vertical="center" wrapText="1"/>
    </xf>
    <xf numFmtId="1" fontId="5" fillId="0" borderId="19" xfId="4" applyNumberFormat="1" applyFont="1" applyBorder="1" applyAlignment="1">
      <alignment horizontal="center" vertical="center" wrapText="1"/>
    </xf>
    <xf numFmtId="173" fontId="5" fillId="6" borderId="23" xfId="4" applyNumberFormat="1" applyFont="1" applyFill="1" applyBorder="1" applyAlignment="1">
      <alignment vertical="top" wrapText="1"/>
    </xf>
    <xf numFmtId="0" fontId="3" fillId="0" borderId="0" xfId="4" applyFont="1" applyAlignment="1">
      <alignment wrapText="1"/>
    </xf>
    <xf numFmtId="173" fontId="5" fillId="6" borderId="23" xfId="4" applyNumberFormat="1" applyFont="1" applyFill="1" applyBorder="1" applyAlignment="1">
      <alignment horizontal="center" vertical="center"/>
    </xf>
    <xf numFmtId="165" fontId="5" fillId="6" borderId="23" xfId="4" applyNumberFormat="1" applyFont="1" applyFill="1" applyBorder="1" applyAlignment="1">
      <alignment vertical="center" wrapText="1"/>
    </xf>
    <xf numFmtId="0" fontId="15" fillId="0" borderId="0" xfId="4" applyFont="1" applyAlignment="1">
      <alignment wrapText="1"/>
    </xf>
    <xf numFmtId="0" fontId="39" fillId="0" borderId="7" xfId="4" applyFont="1" applyBorder="1" applyAlignment="1">
      <alignment horizontal="center" vertical="center"/>
    </xf>
    <xf numFmtId="0" fontId="39" fillId="0" borderId="23" xfId="4" applyFont="1" applyBorder="1" applyAlignment="1">
      <alignment horizontal="center" vertical="center"/>
    </xf>
    <xf numFmtId="0" fontId="39" fillId="0" borderId="19" xfId="4" applyFont="1" applyBorder="1" applyAlignment="1">
      <alignment horizontal="center" vertical="center"/>
    </xf>
    <xf numFmtId="0" fontId="11" fillId="0" borderId="24" xfId="4" applyFont="1" applyBorder="1" applyAlignment="1">
      <alignment vertical="center" wrapText="1"/>
    </xf>
    <xf numFmtId="0" fontId="11" fillId="0" borderId="27" xfId="4" applyFont="1" applyBorder="1" applyAlignment="1">
      <alignment vertical="center" wrapText="1"/>
    </xf>
    <xf numFmtId="173" fontId="11" fillId="0" borderId="27" xfId="4" applyNumberFormat="1" applyFont="1" applyBorder="1" applyAlignment="1">
      <alignment vertical="center" wrapText="1"/>
    </xf>
    <xf numFmtId="0" fontId="11" fillId="0" borderId="66" xfId="4" applyFont="1" applyBorder="1" applyAlignment="1">
      <alignment vertical="center" wrapText="1"/>
    </xf>
    <xf numFmtId="172" fontId="22" fillId="5" borderId="23" xfId="4" applyNumberFormat="1" applyFont="1" applyFill="1" applyBorder="1" applyAlignment="1">
      <alignment horizontal="center" vertical="center"/>
    </xf>
    <xf numFmtId="172" fontId="11" fillId="0" borderId="27" xfId="4" applyNumberFormat="1" applyFont="1" applyBorder="1" applyAlignment="1">
      <alignment vertical="center" wrapText="1"/>
    </xf>
    <xf numFmtId="170" fontId="5" fillId="10" borderId="19" xfId="4" applyNumberFormat="1" applyFont="1" applyFill="1" applyBorder="1" applyAlignment="1">
      <alignment horizontal="center" vertical="center"/>
    </xf>
    <xf numFmtId="173" fontId="22" fillId="5" borderId="19" xfId="4" applyNumberFormat="1" applyFont="1" applyFill="1" applyBorder="1" applyAlignment="1">
      <alignment horizontal="center" vertical="center"/>
    </xf>
    <xf numFmtId="172" fontId="22" fillId="5" borderId="19" xfId="4" applyNumberFormat="1" applyFont="1" applyFill="1" applyBorder="1" applyAlignment="1">
      <alignment horizontal="center" vertical="center"/>
    </xf>
    <xf numFmtId="0" fontId="11" fillId="0" borderId="65" xfId="4" applyFont="1" applyBorder="1" applyAlignment="1">
      <alignment vertical="center" wrapText="1"/>
    </xf>
    <xf numFmtId="0" fontId="11" fillId="0" borderId="0" xfId="4" applyFont="1" applyAlignment="1">
      <alignment vertical="center" wrapText="1"/>
    </xf>
    <xf numFmtId="173" fontId="11" fillId="0" borderId="0" xfId="4" applyNumberFormat="1" applyFont="1" applyAlignment="1">
      <alignment vertical="center" wrapText="1"/>
    </xf>
    <xf numFmtId="172" fontId="11" fillId="0" borderId="0" xfId="4" applyNumberFormat="1" applyFont="1" applyAlignment="1">
      <alignment vertical="center" wrapText="1"/>
    </xf>
    <xf numFmtId="0" fontId="11" fillId="0" borderId="2" xfId="4" applyFont="1" applyBorder="1" applyAlignment="1">
      <alignment vertical="center" wrapText="1"/>
    </xf>
    <xf numFmtId="0" fontId="5" fillId="0" borderId="65" xfId="4" applyFont="1" applyBorder="1" applyAlignment="1">
      <alignment vertical="center" wrapText="1"/>
    </xf>
    <xf numFmtId="0" fontId="5" fillId="0" borderId="0" xfId="4" applyFont="1" applyAlignment="1">
      <alignment vertical="center" wrapText="1"/>
    </xf>
    <xf numFmtId="173" fontId="5" fillId="0" borderId="0" xfId="4" applyNumberFormat="1" applyFont="1" applyAlignment="1">
      <alignment vertical="center" wrapText="1"/>
    </xf>
    <xf numFmtId="172" fontId="5" fillId="0" borderId="0" xfId="4" applyNumberFormat="1" applyFont="1" applyAlignment="1">
      <alignment vertical="center" wrapText="1"/>
    </xf>
    <xf numFmtId="0" fontId="5" fillId="0" borderId="2" xfId="4" applyFont="1" applyBorder="1" applyAlignment="1">
      <alignment vertical="center" wrapText="1"/>
    </xf>
    <xf numFmtId="0" fontId="5" fillId="0" borderId="8" xfId="4" applyFont="1" applyBorder="1" applyAlignment="1">
      <alignment horizontal="center" vertical="center" wrapText="1"/>
    </xf>
    <xf numFmtId="0" fontId="5" fillId="0" borderId="23" xfId="4" applyFont="1" applyBorder="1" applyAlignment="1">
      <alignment horizontal="center" vertical="center" wrapText="1"/>
    </xf>
    <xf numFmtId="171" fontId="3" fillId="0" borderId="19" xfId="4" applyNumberFormat="1" applyFont="1" applyBorder="1" applyAlignment="1">
      <alignment vertical="center"/>
    </xf>
    <xf numFmtId="170" fontId="5" fillId="8" borderId="23" xfId="4" applyNumberFormat="1" applyFont="1" applyFill="1" applyBorder="1" applyAlignment="1">
      <alignment horizontal="center" vertical="center"/>
    </xf>
    <xf numFmtId="173" fontId="22" fillId="8" borderId="23" xfId="4" applyNumberFormat="1" applyFont="1" applyFill="1" applyBorder="1" applyAlignment="1">
      <alignment horizontal="center" vertical="center"/>
    </xf>
    <xf numFmtId="172" fontId="22" fillId="8" borderId="23" xfId="4" applyNumberFormat="1" applyFont="1" applyFill="1" applyBorder="1" applyAlignment="1">
      <alignment horizontal="center" vertical="center"/>
    </xf>
    <xf numFmtId="171" fontId="3" fillId="0" borderId="43" xfId="4" applyNumberFormat="1" applyFont="1" applyBorder="1" applyAlignment="1">
      <alignment vertical="center"/>
    </xf>
    <xf numFmtId="0" fontId="5" fillId="0" borderId="20" xfId="4" applyFont="1" applyBorder="1" applyAlignment="1">
      <alignment horizontal="center" vertical="center" wrapText="1"/>
    </xf>
    <xf numFmtId="0" fontId="5" fillId="0" borderId="19" xfId="4" applyFont="1" applyBorder="1" applyAlignment="1">
      <alignment horizontal="center" vertical="center" wrapText="1"/>
    </xf>
    <xf numFmtId="170" fontId="5" fillId="10" borderId="23" xfId="4" applyNumberFormat="1" applyFont="1" applyFill="1" applyBorder="1" applyAlignment="1">
      <alignment vertical="center" wrapText="1"/>
    </xf>
    <xf numFmtId="165" fontId="5" fillId="5" borderId="23" xfId="4" applyNumberFormat="1" applyFont="1" applyFill="1" applyBorder="1" applyAlignment="1">
      <alignment vertical="center" wrapText="1"/>
    </xf>
    <xf numFmtId="0" fontId="5" fillId="0" borderId="60" xfId="4" applyFont="1" applyBorder="1" applyAlignment="1">
      <alignment vertical="center" wrapText="1"/>
    </xf>
    <xf numFmtId="0" fontId="5" fillId="0" borderId="55" xfId="4" applyFont="1" applyBorder="1" applyAlignment="1">
      <alignment vertical="center" wrapText="1"/>
    </xf>
    <xf numFmtId="0" fontId="5" fillId="0" borderId="64" xfId="4" applyFont="1" applyBorder="1" applyAlignment="1">
      <alignment vertical="center" wrapText="1"/>
    </xf>
    <xf numFmtId="2" fontId="5" fillId="0" borderId="7" xfId="4" applyNumberFormat="1" applyFont="1" applyBorder="1" applyAlignment="1">
      <alignment horizontal="center" vertical="center" wrapText="1"/>
    </xf>
    <xf numFmtId="2" fontId="5" fillId="0" borderId="14" xfId="4" applyNumberFormat="1" applyFont="1" applyBorder="1" applyAlignment="1">
      <alignment horizontal="center" vertical="center" wrapText="1"/>
    </xf>
    <xf numFmtId="0" fontId="5" fillId="0" borderId="7" xfId="4" applyFont="1" applyBorder="1" applyAlignment="1">
      <alignment horizontal="center" vertical="center" wrapText="1"/>
    </xf>
    <xf numFmtId="0" fontId="35" fillId="0" borderId="0" xfId="4" applyFont="1" applyAlignment="1">
      <alignment horizontal="center" vertical="center"/>
    </xf>
    <xf numFmtId="0" fontId="38" fillId="0" borderId="0" xfId="4" applyFont="1" applyAlignment="1">
      <alignment horizontal="center" vertical="center"/>
    </xf>
    <xf numFmtId="2" fontId="13" fillId="21" borderId="62" xfId="4" applyNumberFormat="1" applyFont="1" applyFill="1" applyBorder="1" applyAlignment="1">
      <alignment vertical="center"/>
    </xf>
    <xf numFmtId="2" fontId="13" fillId="21" borderId="33" xfId="4" applyNumberFormat="1" applyFont="1" applyFill="1" applyBorder="1" applyAlignment="1">
      <alignment vertical="center"/>
    </xf>
    <xf numFmtId="0" fontId="37" fillId="21" borderId="33" xfId="4" applyFont="1" applyFill="1" applyBorder="1" applyAlignment="1">
      <alignment vertical="center"/>
    </xf>
    <xf numFmtId="0" fontId="37" fillId="21" borderId="6" xfId="4" applyFont="1" applyFill="1" applyBorder="1" applyAlignment="1">
      <alignment vertical="center"/>
    </xf>
    <xf numFmtId="0" fontId="36" fillId="0" borderId="0" xfId="4" applyFont="1" applyAlignment="1">
      <alignment horizontal="left" vertical="center"/>
    </xf>
    <xf numFmtId="0" fontId="36" fillId="0" borderId="2" xfId="4" applyFont="1" applyBorder="1" applyAlignment="1">
      <alignment horizontal="left" vertical="center"/>
    </xf>
    <xf numFmtId="0" fontId="11" fillId="21" borderId="3" xfId="4" applyFont="1" applyFill="1" applyBorder="1" applyAlignment="1">
      <alignment vertical="center"/>
    </xf>
    <xf numFmtId="0" fontId="11" fillId="21" borderId="0" xfId="4" applyFont="1" applyFill="1" applyAlignment="1">
      <alignment vertical="center"/>
    </xf>
    <xf numFmtId="0" fontId="11" fillId="21" borderId="2" xfId="4" applyFont="1" applyFill="1" applyBorder="1" applyAlignment="1">
      <alignment vertical="center"/>
    </xf>
    <xf numFmtId="0" fontId="19" fillId="21" borderId="3" xfId="4" applyFont="1" applyFill="1" applyBorder="1" applyAlignment="1">
      <alignment vertical="center"/>
    </xf>
    <xf numFmtId="0" fontId="19" fillId="21" borderId="0" xfId="4" applyFont="1" applyFill="1" applyAlignment="1">
      <alignment vertical="center"/>
    </xf>
    <xf numFmtId="0" fontId="19" fillId="21" borderId="2" xfId="4" applyFont="1" applyFill="1" applyBorder="1" applyAlignment="1">
      <alignment vertical="center"/>
    </xf>
    <xf numFmtId="0" fontId="19" fillId="21" borderId="42" xfId="4" applyFont="1" applyFill="1" applyBorder="1" applyAlignment="1">
      <alignment vertical="center"/>
    </xf>
    <xf numFmtId="0" fontId="19" fillId="21" borderId="41" xfId="4" applyFont="1" applyFill="1" applyBorder="1" applyAlignment="1">
      <alignment vertical="center"/>
    </xf>
    <xf numFmtId="0" fontId="19" fillId="21" borderId="40" xfId="4" applyFont="1" applyFill="1" applyBorder="1" applyAlignment="1">
      <alignment vertical="center"/>
    </xf>
    <xf numFmtId="1" fontId="3" fillId="0" borderId="0" xfId="4" applyNumberFormat="1" applyFont="1"/>
    <xf numFmtId="2" fontId="3" fillId="0" borderId="0" xfId="4" applyNumberFormat="1" applyFont="1"/>
    <xf numFmtId="0" fontId="42" fillId="0" borderId="0" xfId="5" applyFont="1"/>
    <xf numFmtId="1" fontId="43" fillId="0" borderId="0" xfId="5" applyNumberFormat="1" applyFont="1"/>
    <xf numFmtId="0" fontId="44" fillId="0" borderId="0" xfId="5" applyFont="1" applyAlignment="1">
      <alignment horizontal="center"/>
    </xf>
    <xf numFmtId="0" fontId="22" fillId="23" borderId="33" xfId="5" applyFont="1" applyFill="1" applyBorder="1" applyAlignment="1">
      <alignment horizontal="center" vertical="center"/>
    </xf>
    <xf numFmtId="0" fontId="3" fillId="23" borderId="33" xfId="5" applyFont="1" applyFill="1" applyBorder="1"/>
    <xf numFmtId="0" fontId="3" fillId="23" borderId="33" xfId="5" applyFont="1" applyFill="1" applyBorder="1" applyAlignment="1">
      <alignment horizontal="center" wrapText="1"/>
    </xf>
    <xf numFmtId="0" fontId="35" fillId="23" borderId="33" xfId="5" applyFont="1" applyFill="1" applyBorder="1" applyAlignment="1">
      <alignment horizontal="center" vertical="center"/>
    </xf>
    <xf numFmtId="0" fontId="18" fillId="23" borderId="6" xfId="5" applyFont="1" applyFill="1" applyBorder="1" applyAlignment="1">
      <alignment vertical="center"/>
    </xf>
    <xf numFmtId="0" fontId="22" fillId="23" borderId="41" xfId="5" applyFont="1" applyFill="1" applyBorder="1" applyAlignment="1">
      <alignment horizontal="center" vertical="center"/>
    </xf>
    <xf numFmtId="0" fontId="3" fillId="23" borderId="41" xfId="5" applyFont="1" applyFill="1" applyBorder="1" applyAlignment="1">
      <alignment horizontal="center"/>
    </xf>
    <xf numFmtId="0" fontId="3" fillId="23" borderId="41" xfId="5" applyFont="1" applyFill="1" applyBorder="1"/>
    <xf numFmtId="0" fontId="18" fillId="23" borderId="40" xfId="5" applyFont="1" applyFill="1" applyBorder="1" applyAlignment="1">
      <alignment vertical="center"/>
    </xf>
    <xf numFmtId="8" fontId="42" fillId="0" borderId="0" xfId="5" applyNumberFormat="1" applyFont="1" applyAlignment="1">
      <alignment horizontal="center" vertical="center"/>
    </xf>
    <xf numFmtId="0" fontId="42" fillId="0" borderId="0" xfId="5" applyFont="1" applyAlignment="1">
      <alignment horizontal="center" vertical="center"/>
    </xf>
    <xf numFmtId="164" fontId="39" fillId="10" borderId="32" xfId="5" applyNumberFormat="1" applyFont="1" applyFill="1" applyBorder="1" applyAlignment="1">
      <alignment horizontal="center" vertical="center"/>
    </xf>
    <xf numFmtId="0" fontId="44" fillId="0" borderId="32" xfId="5" applyFont="1" applyBorder="1" applyAlignment="1">
      <alignment horizontal="center"/>
    </xf>
    <xf numFmtId="1" fontId="43" fillId="0" borderId="32" xfId="5" applyNumberFormat="1" applyFont="1" applyBorder="1"/>
    <xf numFmtId="164" fontId="39" fillId="10" borderId="23" xfId="5" applyNumberFormat="1" applyFont="1" applyFill="1" applyBorder="1" applyAlignment="1">
      <alignment horizontal="center" vertical="center"/>
    </xf>
    <xf numFmtId="0" fontId="44" fillId="0" borderId="23" xfId="5" applyFont="1" applyBorder="1" applyAlignment="1">
      <alignment horizontal="center"/>
    </xf>
    <xf numFmtId="1" fontId="43" fillId="0" borderId="23" xfId="5" applyNumberFormat="1" applyFont="1" applyBorder="1"/>
    <xf numFmtId="164" fontId="39" fillId="10" borderId="29" xfId="5" applyNumberFormat="1" applyFont="1" applyFill="1" applyBorder="1" applyAlignment="1">
      <alignment horizontal="center" vertical="center"/>
    </xf>
    <xf numFmtId="0" fontId="44" fillId="0" borderId="29" xfId="5" applyFont="1" applyBorder="1" applyAlignment="1">
      <alignment horizontal="center"/>
    </xf>
    <xf numFmtId="1" fontId="43" fillId="0" borderId="29" xfId="5" applyNumberFormat="1" applyFont="1" applyBorder="1"/>
    <xf numFmtId="164" fontId="39" fillId="0" borderId="67" xfId="5" applyNumberFormat="1" applyFont="1" applyBorder="1" applyAlignment="1">
      <alignment horizontal="center" vertical="center" wrapText="1"/>
    </xf>
    <xf numFmtId="164" fontId="39" fillId="0" borderId="49" xfId="5" applyNumberFormat="1" applyFont="1" applyBorder="1" applyAlignment="1">
      <alignment horizontal="center" vertical="center"/>
    </xf>
    <xf numFmtId="164" fontId="39" fillId="0" borderId="23" xfId="5" applyNumberFormat="1" applyFont="1" applyBorder="1" applyAlignment="1">
      <alignment horizontal="center" vertical="center"/>
    </xf>
    <xf numFmtId="0" fontId="44" fillId="0" borderId="67" xfId="5" applyFont="1" applyBorder="1" applyAlignment="1">
      <alignment wrapText="1"/>
    </xf>
    <xf numFmtId="0" fontId="44" fillId="0" borderId="61" xfId="5" applyFont="1" applyBorder="1" applyAlignment="1">
      <alignment wrapText="1"/>
    </xf>
    <xf numFmtId="0" fontId="47" fillId="0" borderId="49" xfId="5" applyFont="1" applyBorder="1"/>
    <xf numFmtId="0" fontId="47" fillId="0" borderId="48" xfId="5" applyFont="1" applyBorder="1"/>
    <xf numFmtId="164" fontId="39" fillId="0" borderId="29" xfId="5" applyNumberFormat="1" applyFont="1" applyBorder="1" applyAlignment="1">
      <alignment horizontal="center" vertical="center"/>
    </xf>
    <xf numFmtId="164" fontId="39" fillId="0" borderId="32" xfId="5" applyNumberFormat="1" applyFont="1" applyBorder="1" applyAlignment="1">
      <alignment horizontal="center" vertical="center" wrapText="1"/>
    </xf>
    <xf numFmtId="164" fontId="39" fillId="0" borderId="41" xfId="5" applyNumberFormat="1" applyFont="1" applyBorder="1" applyAlignment="1">
      <alignment horizontal="center" vertical="center"/>
    </xf>
    <xf numFmtId="164" fontId="39" fillId="0" borderId="32" xfId="5" applyNumberFormat="1" applyFont="1" applyBorder="1" applyAlignment="1">
      <alignment horizontal="center" vertical="center"/>
    </xf>
    <xf numFmtId="0" fontId="39" fillId="0" borderId="49" xfId="5" applyFont="1" applyBorder="1"/>
    <xf numFmtId="0" fontId="42" fillId="0" borderId="0" xfId="5" applyFont="1" applyAlignment="1">
      <alignment horizontal="center" vertical="center" wrapText="1"/>
    </xf>
    <xf numFmtId="0" fontId="48" fillId="0" borderId="0" xfId="5" applyFont="1" applyAlignment="1">
      <alignment horizontal="center" vertical="center" wrapText="1"/>
    </xf>
    <xf numFmtId="1" fontId="49" fillId="22" borderId="32" xfId="5" applyNumberFormat="1" applyFont="1" applyFill="1" applyBorder="1" applyAlignment="1">
      <alignment horizontal="center" vertical="center" wrapText="1"/>
    </xf>
    <xf numFmtId="1" fontId="49" fillId="22" borderId="54" xfId="5" applyNumberFormat="1" applyFont="1" applyFill="1" applyBorder="1" applyAlignment="1">
      <alignment horizontal="center" vertical="center" wrapText="1"/>
    </xf>
    <xf numFmtId="0" fontId="48" fillId="0" borderId="0" xfId="5" applyFont="1"/>
    <xf numFmtId="0" fontId="15" fillId="22" borderId="43" xfId="5" applyFont="1" applyFill="1" applyBorder="1" applyAlignment="1">
      <alignment horizontal="center" vertical="center" wrapText="1"/>
    </xf>
    <xf numFmtId="0" fontId="15" fillId="22" borderId="23" xfId="5" applyFont="1" applyFill="1" applyBorder="1" applyAlignment="1">
      <alignment horizontal="center" vertical="center" wrapText="1"/>
    </xf>
    <xf numFmtId="0" fontId="42" fillId="0" borderId="26" xfId="5" applyFont="1" applyBorder="1"/>
    <xf numFmtId="0" fontId="50" fillId="0" borderId="23" xfId="5" applyFont="1" applyBorder="1" applyAlignment="1">
      <alignment vertical="center"/>
    </xf>
    <xf numFmtId="0" fontId="51" fillId="0" borderId="23" xfId="5" applyFont="1" applyBorder="1" applyAlignment="1">
      <alignment vertical="center"/>
    </xf>
    <xf numFmtId="0" fontId="28" fillId="0" borderId="0" xfId="6" applyFont="1"/>
    <xf numFmtId="2" fontId="11" fillId="0" borderId="0" xfId="6" applyNumberFormat="1" applyFont="1" applyAlignment="1">
      <alignment horizontal="center" vertical="center"/>
    </xf>
    <xf numFmtId="0" fontId="4" fillId="0" borderId="0" xfId="6" applyFont="1" applyAlignment="1">
      <alignment horizontal="center" vertical="center"/>
    </xf>
    <xf numFmtId="2" fontId="28" fillId="0" borderId="0" xfId="6" applyNumberFormat="1" applyFont="1" applyAlignment="1">
      <alignment horizontal="center" vertical="center"/>
    </xf>
    <xf numFmtId="0" fontId="28" fillId="0" borderId="0" xfId="6" applyFont="1" applyAlignment="1">
      <alignment horizontal="center" vertical="center"/>
    </xf>
    <xf numFmtId="0" fontId="3" fillId="0" borderId="0" xfId="6" applyFont="1"/>
    <xf numFmtId="0" fontId="36" fillId="0" borderId="0" xfId="6" applyFont="1" applyAlignment="1">
      <alignment horizontal="left" vertical="center"/>
    </xf>
    <xf numFmtId="0" fontId="15" fillId="0" borderId="0" xfId="6" applyFont="1" applyAlignment="1">
      <alignment horizontal="center" vertical="center"/>
    </xf>
    <xf numFmtId="0" fontId="32" fillId="0" borderId="0" xfId="6" applyFont="1" applyAlignment="1">
      <alignment horizontal="center" vertical="center"/>
    </xf>
    <xf numFmtId="2" fontId="33" fillId="0" borderId="0" xfId="6" applyNumberFormat="1" applyFont="1" applyAlignment="1">
      <alignment horizontal="center" vertical="center"/>
    </xf>
    <xf numFmtId="0" fontId="15" fillId="0" borderId="7" xfId="6" applyFont="1" applyBorder="1" applyAlignment="1">
      <alignment horizontal="center" vertical="center"/>
    </xf>
    <xf numFmtId="2" fontId="11" fillId="0" borderId="14" xfId="6" applyNumberFormat="1" applyFont="1" applyBorder="1" applyAlignment="1">
      <alignment horizontal="center" vertical="center" wrapText="1"/>
    </xf>
    <xf numFmtId="2" fontId="11" fillId="0" borderId="7" xfId="6" applyNumberFormat="1" applyFont="1" applyBorder="1" applyAlignment="1">
      <alignment horizontal="center" vertical="center" wrapText="1"/>
    </xf>
    <xf numFmtId="2" fontId="11" fillId="0" borderId="17" xfId="6" applyNumberFormat="1" applyFont="1" applyBorder="1" applyAlignment="1">
      <alignment horizontal="center" vertical="center" wrapText="1"/>
    </xf>
    <xf numFmtId="0" fontId="9" fillId="14" borderId="37" xfId="6" applyFont="1" applyFill="1" applyBorder="1" applyAlignment="1">
      <alignment vertical="center" wrapText="1"/>
    </xf>
    <xf numFmtId="0" fontId="28" fillId="0" borderId="29" xfId="6" applyFont="1" applyBorder="1" applyAlignment="1">
      <alignment horizontal="center" vertical="center" wrapText="1"/>
    </xf>
    <xf numFmtId="0" fontId="28" fillId="0" borderId="49" xfId="6" applyFont="1" applyBorder="1" applyAlignment="1">
      <alignment horizontal="center" vertical="center"/>
    </xf>
    <xf numFmtId="0" fontId="55" fillId="0" borderId="29" xfId="6" applyFont="1" applyBorder="1" applyAlignment="1">
      <alignment horizontal="center" vertical="center" wrapText="1"/>
    </xf>
    <xf numFmtId="0" fontId="56" fillId="0" borderId="29" xfId="6" applyFont="1" applyBorder="1" applyAlignment="1">
      <alignment horizontal="center" vertical="center" wrapText="1"/>
    </xf>
    <xf numFmtId="0" fontId="15" fillId="0" borderId="49" xfId="6" applyFont="1" applyBorder="1" applyAlignment="1">
      <alignment horizontal="center" vertical="center" wrapText="1"/>
    </xf>
    <xf numFmtId="2" fontId="32" fillId="0" borderId="48" xfId="6" applyNumberFormat="1" applyFont="1" applyBorder="1" applyAlignment="1">
      <alignment vertical="center" wrapText="1"/>
    </xf>
    <xf numFmtId="2" fontId="32" fillId="0" borderId="49" xfId="6" applyNumberFormat="1" applyFont="1" applyBorder="1" applyAlignment="1">
      <alignment vertical="center" wrapText="1"/>
    </xf>
    <xf numFmtId="0" fontId="56" fillId="0" borderId="20" xfId="6" applyFont="1" applyBorder="1" applyAlignment="1">
      <alignment horizontal="center" vertical="center" wrapText="1"/>
    </xf>
    <xf numFmtId="49" fontId="3" fillId="0" borderId="19" xfId="6" applyNumberFormat="1" applyFont="1" applyBorder="1" applyAlignment="1">
      <alignment horizontal="center" vertical="center"/>
    </xf>
    <xf numFmtId="49" fontId="3" fillId="0" borderId="26" xfId="6" applyNumberFormat="1" applyFont="1" applyBorder="1" applyAlignment="1">
      <alignment horizontal="center" vertical="center"/>
    </xf>
    <xf numFmtId="0" fontId="3" fillId="0" borderId="22" xfId="6" applyFont="1" applyBorder="1" applyAlignment="1">
      <alignment horizontal="center" vertical="center"/>
    </xf>
    <xf numFmtId="165" fontId="22" fillId="0" borderId="21" xfId="6" applyNumberFormat="1" applyFont="1" applyBorder="1" applyAlignment="1">
      <alignment horizontal="center" vertical="center" wrapText="1"/>
    </xf>
    <xf numFmtId="170" fontId="5" fillId="0" borderId="19" xfId="6" applyNumberFormat="1" applyFont="1" applyBorder="1" applyAlignment="1">
      <alignment horizontal="center" vertical="center" wrapText="1"/>
    </xf>
    <xf numFmtId="0" fontId="56" fillId="0" borderId="8" xfId="6" applyFont="1" applyBorder="1" applyAlignment="1">
      <alignment horizontal="center" vertical="center" wrapText="1"/>
    </xf>
    <xf numFmtId="0" fontId="3" fillId="0" borderId="23" xfId="6" applyFont="1" applyBorder="1" applyAlignment="1">
      <alignment horizontal="center" vertical="center"/>
    </xf>
    <xf numFmtId="0" fontId="3" fillId="0" borderId="63" xfId="6" applyFont="1" applyBorder="1" applyAlignment="1">
      <alignment horizontal="center" vertical="center"/>
    </xf>
    <xf numFmtId="165" fontId="22" fillId="0" borderId="12" xfId="6" applyNumberFormat="1" applyFont="1" applyBorder="1" applyAlignment="1">
      <alignment horizontal="center" vertical="center" wrapText="1"/>
    </xf>
    <xf numFmtId="170" fontId="5" fillId="0" borderId="23" xfId="6" applyNumberFormat="1" applyFont="1" applyBorder="1" applyAlignment="1">
      <alignment horizontal="center" vertical="center" wrapText="1"/>
    </xf>
    <xf numFmtId="49" fontId="3" fillId="0" borderId="27" xfId="6" applyNumberFormat="1" applyFont="1" applyBorder="1" applyAlignment="1">
      <alignment horizontal="center" vertical="center"/>
    </xf>
    <xf numFmtId="0" fontId="3" fillId="0" borderId="20" xfId="6" applyFont="1" applyBorder="1" applyAlignment="1">
      <alignment horizontal="center" vertical="center"/>
    </xf>
    <xf numFmtId="0" fontId="3" fillId="0" borderId="11" xfId="6" applyFont="1" applyBorder="1" applyAlignment="1">
      <alignment horizontal="center" vertical="center"/>
    </xf>
    <xf numFmtId="0" fontId="56" fillId="0" borderId="45" xfId="6" applyFont="1" applyBorder="1" applyAlignment="1">
      <alignment horizontal="center" vertical="center" wrapText="1"/>
    </xf>
    <xf numFmtId="49" fontId="3" fillId="0" borderId="0" xfId="6" applyNumberFormat="1" applyFont="1" applyAlignment="1">
      <alignment horizontal="center" vertical="center"/>
    </xf>
    <xf numFmtId="0" fontId="3" fillId="0" borderId="45" xfId="6" applyFont="1" applyBorder="1" applyAlignment="1">
      <alignment horizontal="center" vertical="center"/>
    </xf>
    <xf numFmtId="0" fontId="3" fillId="0" borderId="72" xfId="6" applyFont="1" applyBorder="1" applyAlignment="1">
      <alignment horizontal="center" vertical="center"/>
    </xf>
    <xf numFmtId="165" fontId="5" fillId="14" borderId="41" xfId="6" applyNumberFormat="1" applyFont="1" applyFill="1" applyBorder="1" applyAlignment="1">
      <alignment vertical="center" wrapText="1"/>
    </xf>
    <xf numFmtId="170" fontId="5" fillId="14" borderId="41" xfId="6" applyNumberFormat="1" applyFont="1" applyFill="1" applyBorder="1" applyAlignment="1">
      <alignment vertical="center" wrapText="1"/>
    </xf>
    <xf numFmtId="0" fontId="33" fillId="0" borderId="0" xfId="6" applyFont="1" applyAlignment="1">
      <alignment horizontal="center" vertical="center"/>
    </xf>
    <xf numFmtId="0" fontId="28" fillId="0" borderId="19" xfId="6" applyFont="1" applyBorder="1" applyAlignment="1">
      <alignment vertical="center" wrapText="1"/>
    </xf>
    <xf numFmtId="0" fontId="3" fillId="0" borderId="19" xfId="6" applyFont="1" applyBorder="1" applyAlignment="1">
      <alignment vertical="center" wrapText="1"/>
    </xf>
    <xf numFmtId="0" fontId="15" fillId="0" borderId="19" xfId="6" applyFont="1" applyBorder="1" applyAlignment="1">
      <alignment horizontal="center" vertical="center"/>
    </xf>
    <xf numFmtId="0" fontId="3" fillId="0" borderId="19" xfId="6" applyFont="1" applyBorder="1" applyAlignment="1">
      <alignment horizontal="center" vertical="center"/>
    </xf>
    <xf numFmtId="165" fontId="22" fillId="0" borderId="23" xfId="6" applyNumberFormat="1" applyFont="1" applyBorder="1" applyAlignment="1">
      <alignment horizontal="center" vertical="center" wrapText="1"/>
    </xf>
    <xf numFmtId="0" fontId="3" fillId="0" borderId="0" xfId="6" applyFont="1" applyAlignment="1">
      <alignment horizontal="center" vertical="center"/>
    </xf>
    <xf numFmtId="0" fontId="28" fillId="0" borderId="23" xfId="6" applyFont="1" applyBorder="1" applyAlignment="1">
      <alignment vertical="center" wrapText="1"/>
    </xf>
    <xf numFmtId="0" fontId="3" fillId="0" borderId="23" xfId="6" applyFont="1" applyBorder="1" applyAlignment="1">
      <alignment vertical="center" wrapText="1"/>
    </xf>
    <xf numFmtId="0" fontId="15" fillId="0" borderId="23" xfId="6" applyFont="1" applyBorder="1" applyAlignment="1">
      <alignment horizontal="center" vertical="center"/>
    </xf>
    <xf numFmtId="0" fontId="3" fillId="0" borderId="8" xfId="6" applyFont="1" applyBorder="1" applyAlignment="1">
      <alignment horizontal="center" vertical="center"/>
    </xf>
    <xf numFmtId="0" fontId="28" fillId="0" borderId="23" xfId="6" applyFont="1" applyBorder="1" applyAlignment="1">
      <alignment horizontal="left" vertical="center" wrapText="1"/>
    </xf>
    <xf numFmtId="0" fontId="3" fillId="0" borderId="23" xfId="6" applyFont="1" applyBorder="1" applyAlignment="1">
      <alignment horizontal="left" vertical="center" wrapText="1"/>
    </xf>
    <xf numFmtId="0" fontId="28" fillId="0" borderId="7" xfId="6" applyFont="1" applyBorder="1" applyAlignment="1">
      <alignment vertical="center" wrapText="1"/>
    </xf>
    <xf numFmtId="0" fontId="3" fillId="0" borderId="7" xfId="6" applyFont="1" applyBorder="1" applyAlignment="1">
      <alignment horizontal="center" vertical="center"/>
    </xf>
    <xf numFmtId="0" fontId="3" fillId="0" borderId="7" xfId="6" applyFont="1" applyBorder="1" applyAlignment="1">
      <alignment vertical="center" wrapText="1"/>
    </xf>
    <xf numFmtId="0" fontId="3" fillId="0" borderId="13" xfId="6" applyFont="1" applyBorder="1" applyAlignment="1">
      <alignment horizontal="center" vertical="center"/>
    </xf>
    <xf numFmtId="165" fontId="5" fillId="14" borderId="23" xfId="6" applyNumberFormat="1" applyFont="1" applyFill="1" applyBorder="1" applyAlignment="1">
      <alignment vertical="center" wrapText="1"/>
    </xf>
    <xf numFmtId="170" fontId="5" fillId="14" borderId="23" xfId="6" applyNumberFormat="1" applyFont="1" applyFill="1" applyBorder="1" applyAlignment="1">
      <alignment vertical="center" wrapText="1"/>
    </xf>
    <xf numFmtId="0" fontId="14" fillId="0" borderId="0" xfId="6" applyFont="1" applyAlignment="1">
      <alignment horizontal="center" vertical="center"/>
    </xf>
    <xf numFmtId="0" fontId="3" fillId="0" borderId="19" xfId="6" applyFont="1" applyBorder="1" applyAlignment="1">
      <alignment horizontal="center" vertical="center" wrapText="1"/>
    </xf>
    <xf numFmtId="0" fontId="3" fillId="0" borderId="20" xfId="6" applyFont="1" applyBorder="1" applyAlignment="1">
      <alignment horizontal="center" vertical="center" wrapText="1"/>
    </xf>
    <xf numFmtId="0" fontId="28" fillId="0" borderId="23" xfId="6" applyFont="1" applyBorder="1" applyAlignment="1">
      <alignment vertical="center"/>
    </xf>
    <xf numFmtId="0" fontId="3" fillId="0" borderId="23" xfId="6" applyFont="1" applyBorder="1" applyAlignment="1">
      <alignment vertical="center"/>
    </xf>
    <xf numFmtId="0" fontId="3" fillId="0" borderId="23" xfId="6" applyFont="1" applyBorder="1" applyAlignment="1">
      <alignment horizontal="center" vertical="center" wrapText="1"/>
    </xf>
    <xf numFmtId="0" fontId="28" fillId="0" borderId="23" xfId="6" applyFont="1" applyBorder="1" applyAlignment="1">
      <alignment horizontal="left" vertical="center"/>
    </xf>
    <xf numFmtId="0" fontId="3" fillId="0" borderId="23" xfId="6" applyFont="1" applyBorder="1" applyAlignment="1">
      <alignment horizontal="left" vertical="center"/>
    </xf>
    <xf numFmtId="0" fontId="57" fillId="0" borderId="23" xfId="6" applyFont="1" applyBorder="1" applyAlignment="1">
      <alignment horizontal="left" vertical="center"/>
    </xf>
    <xf numFmtId="0" fontId="58" fillId="0" borderId="23" xfId="6" applyFont="1" applyBorder="1" applyAlignment="1">
      <alignment horizontal="left" vertical="center"/>
    </xf>
    <xf numFmtId="0" fontId="28" fillId="0" borderId="19" xfId="6" applyFont="1" applyBorder="1" applyAlignment="1">
      <alignment horizontal="left" vertical="center" wrapText="1"/>
    </xf>
    <xf numFmtId="0" fontId="3" fillId="0" borderId="19" xfId="6" applyFont="1" applyBorder="1" applyAlignment="1">
      <alignment horizontal="left" vertical="center" wrapText="1"/>
    </xf>
    <xf numFmtId="0" fontId="16" fillId="0" borderId="23" xfId="6" applyFont="1" applyBorder="1" applyAlignment="1">
      <alignment horizontal="center" vertical="center"/>
    </xf>
    <xf numFmtId="0" fontId="28" fillId="0" borderId="7" xfId="6" applyFont="1" applyBorder="1" applyAlignment="1">
      <alignment horizontal="left" vertical="center"/>
    </xf>
    <xf numFmtId="0" fontId="3" fillId="0" borderId="7" xfId="6" applyFont="1" applyBorder="1" applyAlignment="1">
      <alignment horizontal="left" vertical="center"/>
    </xf>
    <xf numFmtId="0" fontId="28" fillId="0" borderId="28" xfId="6" applyFont="1" applyBorder="1" applyAlignment="1">
      <alignment horizontal="left" vertical="center" wrapText="1"/>
    </xf>
    <xf numFmtId="0" fontId="15" fillId="0" borderId="29" xfId="6" applyFont="1" applyBorder="1" applyAlignment="1">
      <alignment horizontal="center" vertical="center"/>
    </xf>
    <xf numFmtId="0" fontId="3" fillId="0" borderId="29" xfId="6" applyFont="1" applyBorder="1" applyAlignment="1">
      <alignment horizontal="center" vertical="center"/>
    </xf>
    <xf numFmtId="0" fontId="3" fillId="0" borderId="44" xfId="6" applyFont="1" applyBorder="1" applyAlignment="1">
      <alignment horizontal="center" vertical="center"/>
    </xf>
    <xf numFmtId="0" fontId="28" fillId="0" borderId="12" xfId="6" applyFont="1" applyBorder="1" applyAlignment="1">
      <alignment horizontal="left" vertical="center" wrapText="1"/>
    </xf>
    <xf numFmtId="0" fontId="28" fillId="0" borderId="31" xfId="6" applyFont="1" applyBorder="1" applyAlignment="1">
      <alignment horizontal="left" vertical="center" wrapText="1"/>
    </xf>
    <xf numFmtId="0" fontId="15" fillId="0" borderId="32" xfId="6" applyFont="1" applyBorder="1" applyAlignment="1">
      <alignment horizontal="center" vertical="center"/>
    </xf>
    <xf numFmtId="0" fontId="3" fillId="0" borderId="32" xfId="6" applyFont="1" applyBorder="1" applyAlignment="1">
      <alignment horizontal="center" vertical="center"/>
    </xf>
    <xf numFmtId="0" fontId="11" fillId="20" borderId="40" xfId="6" applyFont="1" applyFill="1" applyBorder="1" applyAlignment="1">
      <alignment vertical="center"/>
    </xf>
    <xf numFmtId="0" fontId="3" fillId="20" borderId="41" xfId="6" applyFont="1" applyFill="1" applyBorder="1"/>
    <xf numFmtId="0" fontId="6" fillId="20" borderId="41" xfId="6" applyFont="1" applyFill="1" applyBorder="1"/>
    <xf numFmtId="0" fontId="22" fillId="20" borderId="41" xfId="6" applyFont="1" applyFill="1" applyBorder="1" applyAlignment="1">
      <alignment horizontal="center" vertical="center"/>
    </xf>
    <xf numFmtId="0" fontId="34" fillId="20" borderId="41" xfId="6" applyFont="1" applyFill="1" applyBorder="1" applyAlignment="1">
      <alignment horizontal="center" vertical="center"/>
    </xf>
    <xf numFmtId="0" fontId="22" fillId="20" borderId="0" xfId="6" applyFont="1" applyFill="1" applyAlignment="1">
      <alignment horizontal="center" vertical="center"/>
    </xf>
    <xf numFmtId="0" fontId="4" fillId="20" borderId="0" xfId="6" applyFont="1" applyFill="1" applyAlignment="1">
      <alignment horizontal="center" vertical="center"/>
    </xf>
    <xf numFmtId="3" fontId="6" fillId="20" borderId="0" xfId="6" applyNumberFormat="1" applyFont="1" applyFill="1" applyAlignment="1">
      <alignment horizontal="center" vertical="center"/>
    </xf>
    <xf numFmtId="0" fontId="11" fillId="20" borderId="6" xfId="6" applyFont="1" applyFill="1" applyBorder="1" applyAlignment="1">
      <alignment vertical="center"/>
    </xf>
    <xf numFmtId="0" fontId="35" fillId="20" borderId="33" xfId="6" applyFont="1" applyFill="1" applyBorder="1" applyAlignment="1">
      <alignment horizontal="center" vertical="center"/>
    </xf>
    <xf numFmtId="0" fontId="3" fillId="20" borderId="33" xfId="6" applyFont="1" applyFill="1" applyBorder="1" applyAlignment="1">
      <alignment wrapText="1"/>
    </xf>
    <xf numFmtId="0" fontId="22" fillId="20" borderId="33" xfId="6" applyFont="1" applyFill="1" applyBorder="1" applyAlignment="1">
      <alignment horizontal="center" vertical="center"/>
    </xf>
    <xf numFmtId="0" fontId="3" fillId="20" borderId="33" xfId="6" applyFont="1" applyFill="1" applyBorder="1"/>
    <xf numFmtId="0" fontId="17" fillId="20" borderId="33" xfId="6" applyFont="1" applyFill="1" applyBorder="1" applyAlignment="1">
      <alignment horizontal="center" vertical="center"/>
    </xf>
    <xf numFmtId="3" fontId="6" fillId="20" borderId="33" xfId="6" applyNumberFormat="1" applyFont="1" applyFill="1" applyBorder="1" applyAlignment="1">
      <alignment horizontal="center" vertical="center"/>
    </xf>
    <xf numFmtId="0" fontId="4" fillId="20" borderId="33" xfId="6" applyFont="1" applyFill="1" applyBorder="1" applyAlignment="1">
      <alignment horizontal="center" vertical="center"/>
    </xf>
    <xf numFmtId="2" fontId="59" fillId="0" borderId="0" xfId="6" applyNumberFormat="1" applyFont="1" applyAlignment="1">
      <alignment horizontal="center" vertical="center"/>
    </xf>
    <xf numFmtId="0" fontId="59" fillId="0" borderId="0" xfId="6" applyFont="1" applyAlignment="1">
      <alignment horizontal="center" vertical="center"/>
    </xf>
    <xf numFmtId="0" fontId="52" fillId="0" borderId="0" xfId="6"/>
    <xf numFmtId="0" fontId="36" fillId="0" borderId="2" xfId="6" applyFont="1" applyBorder="1" applyAlignment="1">
      <alignment horizontal="left" vertical="center"/>
    </xf>
    <xf numFmtId="0" fontId="16" fillId="0" borderId="0" xfId="6" applyFont="1" applyAlignment="1">
      <alignment wrapText="1"/>
    </xf>
    <xf numFmtId="0" fontId="15" fillId="0" borderId="0" xfId="6" applyFont="1"/>
    <xf numFmtId="2" fontId="32" fillId="0" borderId="0" xfId="6" applyNumberFormat="1" applyFont="1"/>
    <xf numFmtId="2" fontId="4" fillId="0" borderId="0" xfId="6" applyNumberFormat="1" applyFont="1"/>
    <xf numFmtId="0" fontId="15" fillId="0" borderId="7" xfId="6" applyFont="1" applyBorder="1" applyAlignment="1">
      <alignment horizontal="center" vertical="center" textRotation="90"/>
    </xf>
    <xf numFmtId="0" fontId="19" fillId="14" borderId="1" xfId="6" applyFont="1" applyFill="1" applyBorder="1" applyAlignment="1">
      <alignment vertical="center" wrapText="1"/>
    </xf>
    <xf numFmtId="0" fontId="19" fillId="14" borderId="37" xfId="6" applyFont="1" applyFill="1" applyBorder="1" applyAlignment="1">
      <alignment vertical="center" wrapText="1"/>
    </xf>
    <xf numFmtId="0" fontId="19" fillId="14" borderId="41" xfId="6" applyFont="1" applyFill="1" applyBorder="1" applyAlignment="1">
      <alignment vertical="center" wrapText="1"/>
    </xf>
    <xf numFmtId="0" fontId="33" fillId="0" borderId="23" xfId="6" applyFont="1" applyBorder="1" applyAlignment="1">
      <alignment horizontal="left" vertical="center" wrapText="1"/>
    </xf>
    <xf numFmtId="0" fontId="33" fillId="0" borderId="19" xfId="6" applyFont="1" applyBorder="1" applyAlignment="1">
      <alignment horizontal="center" vertical="center"/>
    </xf>
    <xf numFmtId="0" fontId="33" fillId="0" borderId="20" xfId="6" applyFont="1" applyBorder="1" applyAlignment="1">
      <alignment horizontal="center" vertical="center"/>
    </xf>
    <xf numFmtId="165" fontId="5" fillId="0" borderId="23" xfId="6" applyNumberFormat="1" applyFont="1" applyBorder="1" applyAlignment="1">
      <alignment horizontal="center" vertical="center" wrapText="1"/>
    </xf>
    <xf numFmtId="164" fontId="5" fillId="0" borderId="23" xfId="6" applyNumberFormat="1" applyFont="1" applyBorder="1" applyAlignment="1">
      <alignment horizontal="center" vertical="center" wrapText="1"/>
    </xf>
    <xf numFmtId="0" fontId="33" fillId="0" borderId="23" xfId="6" applyFont="1" applyBorder="1" applyAlignment="1">
      <alignment horizontal="center" vertical="center"/>
    </xf>
    <xf numFmtId="0" fontId="33" fillId="0" borderId="8" xfId="6" applyFont="1" applyBorder="1" applyAlignment="1">
      <alignment horizontal="center" vertical="center"/>
    </xf>
    <xf numFmtId="0" fontId="11" fillId="0" borderId="23" xfId="6" applyFont="1" applyBorder="1" applyAlignment="1">
      <alignment horizontal="center" vertical="center" wrapText="1"/>
    </xf>
    <xf numFmtId="0" fontId="11" fillId="20" borderId="40" xfId="6" applyFont="1" applyFill="1" applyBorder="1" applyAlignment="1">
      <alignment horizontal="left" vertical="center"/>
    </xf>
    <xf numFmtId="0" fontId="33" fillId="20" borderId="41" xfId="6" applyFont="1" applyFill="1" applyBorder="1"/>
    <xf numFmtId="0" fontId="27" fillId="20" borderId="41" xfId="6" applyFont="1" applyFill="1" applyBorder="1" applyAlignment="1">
      <alignment horizontal="center" vertical="center"/>
    </xf>
    <xf numFmtId="2" fontId="27" fillId="20" borderId="0" xfId="6" applyNumberFormat="1" applyFont="1" applyFill="1" applyAlignment="1">
      <alignment horizontal="center" vertical="center"/>
    </xf>
    <xf numFmtId="1" fontId="11" fillId="20" borderId="0" xfId="6" applyNumberFormat="1" applyFont="1" applyFill="1" applyAlignment="1">
      <alignment horizontal="center" vertical="center"/>
    </xf>
    <xf numFmtId="2" fontId="60" fillId="20" borderId="0" xfId="6" applyNumberFormat="1" applyFont="1" applyFill="1" applyAlignment="1">
      <alignment horizontal="center" vertical="center"/>
    </xf>
    <xf numFmtId="0" fontId="11" fillId="20" borderId="0" xfId="6" applyFont="1" applyFill="1" applyAlignment="1">
      <alignment horizontal="center" vertical="center"/>
    </xf>
    <xf numFmtId="0" fontId="61" fillId="0" borderId="0" xfId="6" applyFont="1" applyAlignment="1">
      <alignment horizontal="center" vertical="center"/>
    </xf>
    <xf numFmtId="0" fontId="62" fillId="0" borderId="0" xfId="6" applyFont="1"/>
    <xf numFmtId="0" fontId="11" fillId="20" borderId="6" xfId="6" applyFont="1" applyFill="1" applyBorder="1" applyAlignment="1">
      <alignment horizontal="left" vertical="center"/>
    </xf>
    <xf numFmtId="0" fontId="27" fillId="20" borderId="33" xfId="6" applyFont="1" applyFill="1" applyBorder="1" applyAlignment="1">
      <alignment horizontal="center" vertical="center"/>
    </xf>
    <xf numFmtId="0" fontId="33" fillId="20" borderId="33" xfId="6" applyFont="1" applyFill="1" applyBorder="1"/>
    <xf numFmtId="2" fontId="27" fillId="20" borderId="33" xfId="6" applyNumberFormat="1" applyFont="1" applyFill="1" applyBorder="1" applyAlignment="1">
      <alignment horizontal="center" vertical="center"/>
    </xf>
    <xf numFmtId="1" fontId="27" fillId="20" borderId="33" xfId="6" applyNumberFormat="1" applyFont="1" applyFill="1" applyBorder="1" applyAlignment="1">
      <alignment horizontal="center" vertical="center"/>
    </xf>
    <xf numFmtId="3" fontId="33" fillId="20" borderId="33" xfId="6" applyNumberFormat="1" applyFont="1" applyFill="1" applyBorder="1" applyAlignment="1">
      <alignment horizontal="center" vertical="center"/>
    </xf>
    <xf numFmtId="0" fontId="33" fillId="0" borderId="0" xfId="6" applyFont="1"/>
    <xf numFmtId="0" fontId="63" fillId="0" borderId="0" xfId="6" applyFont="1" applyAlignment="1">
      <alignment horizontal="center" vertical="center"/>
    </xf>
    <xf numFmtId="0" fontId="64" fillId="0" borderId="0" xfId="6" applyFont="1" applyAlignment="1">
      <alignment horizontal="center" vertical="center"/>
    </xf>
    <xf numFmtId="0" fontId="65" fillId="0" borderId="0" xfId="6" applyFont="1" applyAlignment="1">
      <alignment horizontal="center" vertical="center"/>
    </xf>
    <xf numFmtId="2" fontId="61" fillId="0" borderId="0" xfId="6" applyNumberFormat="1" applyFont="1" applyAlignment="1">
      <alignment horizontal="center" vertical="center"/>
    </xf>
    <xf numFmtId="0" fontId="44" fillId="0" borderId="0" xfId="5" applyFont="1"/>
    <xf numFmtId="0" fontId="42" fillId="0" borderId="23" xfId="5" applyFont="1" applyBorder="1"/>
    <xf numFmtId="1" fontId="49" fillId="0" borderId="16" xfId="5" applyNumberFormat="1" applyFont="1" applyBorder="1" applyAlignment="1">
      <alignment horizontal="center" vertical="center" wrapText="1"/>
    </xf>
    <xf numFmtId="1" fontId="49" fillId="0" borderId="7" xfId="5" applyNumberFormat="1" applyFont="1" applyBorder="1" applyAlignment="1">
      <alignment horizontal="center" vertical="center" wrapText="1"/>
    </xf>
    <xf numFmtId="0" fontId="42" fillId="0" borderId="23" xfId="5" applyFont="1" applyBorder="1" applyAlignment="1">
      <alignment horizontal="left" vertical="top"/>
    </xf>
    <xf numFmtId="0" fontId="46" fillId="0" borderId="23" xfId="5" applyFont="1" applyBorder="1" applyAlignment="1">
      <alignment vertical="center" wrapText="1"/>
    </xf>
    <xf numFmtId="0" fontId="1" fillId="0" borderId="23" xfId="5" applyBorder="1"/>
    <xf numFmtId="0" fontId="1" fillId="0" borderId="0" xfId="5"/>
    <xf numFmtId="0" fontId="68" fillId="0" borderId="2" xfId="5" applyFont="1" applyBorder="1" applyAlignment="1">
      <alignment vertical="center"/>
    </xf>
    <xf numFmtId="0" fontId="68" fillId="0" borderId="0" xfId="5" applyFont="1" applyAlignment="1">
      <alignment vertical="center"/>
    </xf>
    <xf numFmtId="1" fontId="44" fillId="0" borderId="29" xfId="5" applyNumberFormat="1" applyFont="1" applyBorder="1"/>
    <xf numFmtId="0" fontId="44" fillId="0" borderId="73" xfId="5" applyFont="1" applyBorder="1"/>
    <xf numFmtId="164" fontId="1" fillId="0" borderId="23" xfId="5" applyNumberFormat="1" applyBorder="1" applyAlignment="1">
      <alignment horizontal="center" vertical="center"/>
    </xf>
    <xf numFmtId="1" fontId="44" fillId="0" borderId="19" xfId="5" applyNumberFormat="1" applyFont="1" applyBorder="1"/>
    <xf numFmtId="0" fontId="44" fillId="0" borderId="8" xfId="5" applyFont="1" applyBorder="1"/>
    <xf numFmtId="1" fontId="44" fillId="0" borderId="23" xfId="5" applyNumberFormat="1" applyFont="1" applyBorder="1"/>
    <xf numFmtId="164" fontId="43" fillId="0" borderId="23" xfId="5" applyNumberFormat="1" applyFont="1" applyBorder="1" applyAlignment="1">
      <alignment horizontal="center" vertical="center"/>
    </xf>
    <xf numFmtId="1" fontId="44" fillId="0" borderId="32" xfId="5" applyNumberFormat="1" applyFont="1" applyBorder="1"/>
    <xf numFmtId="0" fontId="44" fillId="0" borderId="45" xfId="5" applyFont="1" applyBorder="1"/>
    <xf numFmtId="164" fontId="68" fillId="0" borderId="23" xfId="5" applyNumberFormat="1" applyFont="1" applyBorder="1" applyAlignment="1">
      <alignment horizontal="center" vertical="center"/>
    </xf>
    <xf numFmtId="0" fontId="42" fillId="0" borderId="0" xfId="5" applyFont="1" applyAlignment="1">
      <alignment vertical="center"/>
    </xf>
    <xf numFmtId="1" fontId="49" fillId="25" borderId="29" xfId="5" applyNumberFormat="1" applyFont="1" applyFill="1" applyBorder="1"/>
    <xf numFmtId="0" fontId="49" fillId="25" borderId="44" xfId="5" applyFont="1" applyFill="1" applyBorder="1"/>
    <xf numFmtId="1" fontId="49" fillId="25" borderId="23" xfId="5" applyNumberFormat="1" applyFont="1" applyFill="1" applyBorder="1"/>
    <xf numFmtId="0" fontId="49" fillId="25" borderId="8" xfId="5" applyFont="1" applyFill="1" applyBorder="1"/>
    <xf numFmtId="1" fontId="49" fillId="26" borderId="23" xfId="5" applyNumberFormat="1" applyFont="1" applyFill="1" applyBorder="1"/>
    <xf numFmtId="0" fontId="49" fillId="26" borderId="8" xfId="5" applyFont="1" applyFill="1" applyBorder="1"/>
    <xf numFmtId="1" fontId="49" fillId="26" borderId="32" xfId="5" applyNumberFormat="1" applyFont="1" applyFill="1" applyBorder="1"/>
    <xf numFmtId="0" fontId="49" fillId="26" borderId="45" xfId="5" applyFont="1" applyFill="1" applyBorder="1"/>
    <xf numFmtId="0" fontId="44" fillId="0" borderId="44" xfId="5" applyFont="1" applyBorder="1"/>
    <xf numFmtId="165" fontId="43" fillId="5" borderId="23" xfId="5" applyNumberFormat="1" applyFont="1" applyFill="1" applyBorder="1" applyAlignment="1">
      <alignment horizontal="center" vertical="center"/>
    </xf>
    <xf numFmtId="174" fontId="67" fillId="6" borderId="23" xfId="7" applyNumberFormat="1" applyFont="1" applyFill="1" applyBorder="1" applyAlignment="1">
      <alignment horizontal="center" vertical="center" wrapText="1"/>
    </xf>
    <xf numFmtId="0" fontId="26" fillId="0" borderId="2" xfId="1" applyFont="1" applyBorder="1"/>
    <xf numFmtId="0" fontId="3" fillId="0" borderId="0" xfId="8"/>
    <xf numFmtId="0" fontId="28" fillId="0" borderId="0" xfId="8" applyFont="1" applyAlignment="1">
      <alignment horizontal="left"/>
    </xf>
    <xf numFmtId="2" fontId="3" fillId="0" borderId="0" xfId="8" applyNumberFormat="1"/>
    <xf numFmtId="1" fontId="3" fillId="0" borderId="0" xfId="8" applyNumberFormat="1"/>
    <xf numFmtId="0" fontId="36" fillId="0" borderId="2" xfId="8" applyFont="1" applyBorder="1" applyAlignment="1">
      <alignment horizontal="left" vertical="center"/>
    </xf>
    <xf numFmtId="0" fontId="36" fillId="0" borderId="0" xfId="8" applyFont="1" applyAlignment="1">
      <alignment horizontal="left" vertical="center"/>
    </xf>
    <xf numFmtId="0" fontId="19" fillId="21" borderId="8" xfId="8" applyFont="1" applyFill="1" applyBorder="1" applyAlignment="1">
      <alignment vertical="center"/>
    </xf>
    <xf numFmtId="0" fontId="19" fillId="21" borderId="30" xfId="8" applyFont="1" applyFill="1" applyBorder="1" applyAlignment="1">
      <alignment vertical="center"/>
    </xf>
    <xf numFmtId="0" fontId="11" fillId="21" borderId="23" xfId="8" applyFont="1" applyFill="1" applyBorder="1" applyAlignment="1">
      <alignment vertical="center"/>
    </xf>
    <xf numFmtId="0" fontId="37" fillId="21" borderId="23" xfId="8" applyFont="1" applyFill="1" applyBorder="1" applyAlignment="1">
      <alignment horizontal="center" vertical="center"/>
    </xf>
    <xf numFmtId="0" fontId="38" fillId="0" borderId="0" xfId="8" applyFont="1" applyAlignment="1">
      <alignment horizontal="center" vertical="center"/>
    </xf>
    <xf numFmtId="0" fontId="35" fillId="0" borderId="0" xfId="8" applyFont="1" applyAlignment="1">
      <alignment horizontal="center" vertical="center"/>
    </xf>
    <xf numFmtId="2" fontId="11" fillId="0" borderId="31" xfId="8" applyNumberFormat="1" applyFont="1" applyBorder="1" applyAlignment="1">
      <alignment horizontal="center" vertical="center" wrapText="1"/>
    </xf>
    <xf numFmtId="2" fontId="11" fillId="0" borderId="32" xfId="8" applyNumberFormat="1" applyFont="1" applyBorder="1" applyAlignment="1">
      <alignment horizontal="center" vertical="center" wrapText="1"/>
    </xf>
    <xf numFmtId="0" fontId="69" fillId="0" borderId="0" xfId="8" applyFont="1" applyAlignment="1">
      <alignment horizontal="center" vertical="center"/>
    </xf>
    <xf numFmtId="2" fontId="11" fillId="0" borderId="72" xfId="8" applyNumberFormat="1" applyFont="1" applyBorder="1" applyAlignment="1">
      <alignment horizontal="center" vertical="center" wrapText="1"/>
    </xf>
    <xf numFmtId="0" fontId="15" fillId="0" borderId="0" xfId="8" applyFont="1"/>
    <xf numFmtId="0" fontId="5" fillId="0" borderId="41" xfId="8" applyFont="1" applyBorder="1" applyAlignment="1">
      <alignment vertical="center" wrapText="1"/>
    </xf>
    <xf numFmtId="0" fontId="44" fillId="0" borderId="19" xfId="8" applyFont="1" applyBorder="1" applyAlignment="1">
      <alignment horizontal="left" vertical="center"/>
    </xf>
    <xf numFmtId="0" fontId="3" fillId="0" borderId="19" xfId="8" applyBorder="1" applyAlignment="1">
      <alignment horizontal="center" vertical="center"/>
    </xf>
    <xf numFmtId="0" fontId="33" fillId="0" borderId="19" xfId="8" applyFont="1" applyBorder="1" applyAlignment="1">
      <alignment horizontal="center" vertical="center"/>
    </xf>
    <xf numFmtId="0" fontId="3" fillId="0" borderId="20" xfId="8" applyBorder="1" applyAlignment="1">
      <alignment horizontal="center" vertical="center"/>
    </xf>
    <xf numFmtId="173" fontId="5" fillId="5" borderId="28" xfId="8" applyNumberFormat="1" applyFont="1" applyFill="1" applyBorder="1" applyAlignment="1">
      <alignment horizontal="center" vertical="center"/>
    </xf>
    <xf numFmtId="170" fontId="5" fillId="27" borderId="29" xfId="8" applyNumberFormat="1" applyFont="1" applyFill="1" applyBorder="1" applyAlignment="1">
      <alignment horizontal="center" vertical="center"/>
    </xf>
    <xf numFmtId="0" fontId="44" fillId="0" borderId="23" xfId="8" applyFont="1" applyBorder="1" applyAlignment="1">
      <alignment horizontal="left" vertical="center"/>
    </xf>
    <xf numFmtId="0" fontId="3" fillId="0" borderId="23" xfId="8" applyBorder="1" applyAlignment="1">
      <alignment horizontal="center" vertical="center"/>
    </xf>
    <xf numFmtId="0" fontId="33" fillId="0" borderId="23" xfId="8" applyFont="1" applyBorder="1" applyAlignment="1">
      <alignment horizontal="center" vertical="center"/>
    </xf>
    <xf numFmtId="0" fontId="3" fillId="0" borderId="8" xfId="8" applyBorder="1" applyAlignment="1">
      <alignment horizontal="center" vertical="center"/>
    </xf>
    <xf numFmtId="173" fontId="5" fillId="5" borderId="12" xfId="8" applyNumberFormat="1" applyFont="1" applyFill="1" applyBorder="1" applyAlignment="1">
      <alignment horizontal="center" vertical="center"/>
    </xf>
    <xf numFmtId="173" fontId="5" fillId="8" borderId="12" xfId="8" applyNumberFormat="1" applyFont="1" applyFill="1" applyBorder="1" applyAlignment="1">
      <alignment horizontal="center" vertical="center"/>
    </xf>
    <xf numFmtId="170" fontId="5" fillId="8" borderId="29" xfId="8" applyNumberFormat="1" applyFont="1" applyFill="1" applyBorder="1" applyAlignment="1">
      <alignment horizontal="center" vertical="center"/>
    </xf>
    <xf numFmtId="0" fontId="44" fillId="0" borderId="7" xfId="8" applyFont="1" applyBorder="1" applyAlignment="1">
      <alignment horizontal="left" vertical="center"/>
    </xf>
    <xf numFmtId="0" fontId="3" fillId="0" borderId="7" xfId="8" applyBorder="1" applyAlignment="1">
      <alignment horizontal="center" vertical="center"/>
    </xf>
    <xf numFmtId="0" fontId="33" fillId="0" borderId="7" xfId="8" applyFont="1" applyBorder="1" applyAlignment="1">
      <alignment horizontal="center" vertical="center"/>
    </xf>
    <xf numFmtId="0" fontId="3" fillId="0" borderId="13" xfId="8" applyBorder="1" applyAlignment="1">
      <alignment horizontal="center" vertical="center"/>
    </xf>
    <xf numFmtId="173" fontId="5" fillId="5" borderId="31" xfId="8" applyNumberFormat="1" applyFont="1" applyFill="1" applyBorder="1" applyAlignment="1">
      <alignment horizontal="center" vertical="center"/>
    </xf>
    <xf numFmtId="173" fontId="5" fillId="6" borderId="33" xfId="8" applyNumberFormat="1" applyFont="1" applyFill="1" applyBorder="1" applyAlignment="1">
      <alignment vertical="center"/>
    </xf>
    <xf numFmtId="170" fontId="5" fillId="6" borderId="29" xfId="8" applyNumberFormat="1" applyFont="1" applyFill="1" applyBorder="1" applyAlignment="1">
      <alignment horizontal="center" vertical="center"/>
    </xf>
    <xf numFmtId="1" fontId="28" fillId="0" borderId="19" xfId="8" applyNumberFormat="1" applyFont="1" applyBorder="1" applyAlignment="1">
      <alignment horizontal="left" vertical="center"/>
    </xf>
    <xf numFmtId="0" fontId="67" fillId="0" borderId="19" xfId="8" applyFont="1" applyBorder="1" applyAlignment="1">
      <alignment horizontal="left" vertical="center"/>
    </xf>
    <xf numFmtId="173" fontId="5" fillId="5" borderId="21" xfId="8" applyNumberFormat="1" applyFont="1" applyFill="1" applyBorder="1" applyAlignment="1">
      <alignment horizontal="center" vertical="center"/>
    </xf>
    <xf numFmtId="1" fontId="28" fillId="0" borderId="7" xfId="8" applyNumberFormat="1" applyFont="1" applyBorder="1" applyAlignment="1">
      <alignment horizontal="left" vertical="center"/>
    </xf>
    <xf numFmtId="0" fontId="67" fillId="28" borderId="23" xfId="9" applyFont="1" applyFill="1" applyBorder="1" applyAlignment="1">
      <alignment horizontal="left" vertical="center" wrapText="1"/>
    </xf>
    <xf numFmtId="170" fontId="5" fillId="8" borderId="14" xfId="8" applyNumberFormat="1" applyFont="1" applyFill="1" applyBorder="1" applyAlignment="1">
      <alignment horizontal="center" vertical="center"/>
    </xf>
    <xf numFmtId="170" fontId="22" fillId="8" borderId="29" xfId="8" applyNumberFormat="1" applyFont="1" applyFill="1" applyBorder="1" applyAlignment="1">
      <alignment horizontal="center" vertical="center"/>
    </xf>
    <xf numFmtId="173" fontId="5" fillId="6" borderId="37" xfId="8" applyNumberFormat="1" applyFont="1" applyFill="1" applyBorder="1" applyAlignment="1">
      <alignment vertical="center"/>
    </xf>
    <xf numFmtId="0" fontId="67" fillId="0" borderId="7" xfId="8" applyFont="1" applyBorder="1" applyAlignment="1">
      <alignment horizontal="left" vertical="center"/>
    </xf>
    <xf numFmtId="173" fontId="5" fillId="5" borderId="14" xfId="8" applyNumberFormat="1" applyFont="1" applyFill="1" applyBorder="1" applyAlignment="1">
      <alignment horizontal="center" vertical="center"/>
    </xf>
    <xf numFmtId="0" fontId="67" fillId="28" borderId="23" xfId="9" applyFont="1" applyFill="1" applyBorder="1" applyAlignment="1">
      <alignment vertical="top" wrapText="1"/>
    </xf>
    <xf numFmtId="170" fontId="5" fillId="5" borderId="14" xfId="8" applyNumberFormat="1" applyFont="1" applyFill="1" applyBorder="1" applyAlignment="1">
      <alignment horizontal="center" vertical="center"/>
    </xf>
    <xf numFmtId="170" fontId="5" fillId="6" borderId="37" xfId="8" applyNumberFormat="1" applyFont="1" applyFill="1" applyBorder="1" applyAlignment="1">
      <alignment vertical="center"/>
    </xf>
    <xf numFmtId="1" fontId="28" fillId="0" borderId="29" xfId="8" applyNumberFormat="1" applyFont="1" applyBorder="1" applyAlignment="1">
      <alignment horizontal="left" vertical="center"/>
    </xf>
    <xf numFmtId="0" fontId="28" fillId="0" borderId="29" xfId="8" applyFont="1" applyBorder="1" applyAlignment="1">
      <alignment horizontal="left" vertical="center"/>
    </xf>
    <xf numFmtId="0" fontId="3" fillId="0" borderId="29" xfId="8" applyBorder="1" applyAlignment="1">
      <alignment horizontal="center" vertical="center"/>
    </xf>
    <xf numFmtId="0" fontId="33" fillId="0" borderId="29" xfId="8" applyFont="1" applyBorder="1" applyAlignment="1">
      <alignment horizontal="center" vertical="center"/>
    </xf>
    <xf numFmtId="173" fontId="5" fillId="8" borderId="28" xfId="8" applyNumberFormat="1" applyFont="1" applyFill="1" applyBorder="1" applyAlignment="1">
      <alignment horizontal="center" vertical="center"/>
    </xf>
    <xf numFmtId="1" fontId="28" fillId="0" borderId="23" xfId="8" applyNumberFormat="1" applyFont="1" applyBorder="1" applyAlignment="1">
      <alignment horizontal="left" vertical="center"/>
    </xf>
    <xf numFmtId="0" fontId="28" fillId="0" borderId="23" xfId="8" applyFont="1" applyBorder="1" applyAlignment="1">
      <alignment horizontal="left" vertical="center"/>
    </xf>
    <xf numFmtId="170" fontId="5" fillId="27" borderId="23" xfId="8" applyNumberFormat="1" applyFont="1" applyFill="1" applyBorder="1" applyAlignment="1">
      <alignment horizontal="center" vertical="center"/>
    </xf>
    <xf numFmtId="1" fontId="28" fillId="0" borderId="32" xfId="8" applyNumberFormat="1" applyFont="1" applyBorder="1" applyAlignment="1">
      <alignment horizontal="left" vertical="center"/>
    </xf>
    <xf numFmtId="0" fontId="28" fillId="0" borderId="32" xfId="8" applyFont="1" applyBorder="1" applyAlignment="1">
      <alignment horizontal="left" vertical="center"/>
    </xf>
    <xf numFmtId="0" fontId="3" fillId="0" borderId="32" xfId="8" applyBorder="1" applyAlignment="1">
      <alignment horizontal="center" vertical="center"/>
    </xf>
    <xf numFmtId="0" fontId="33" fillId="0" borderId="32" xfId="8" applyFont="1" applyBorder="1" applyAlignment="1">
      <alignment horizontal="center" vertical="center"/>
    </xf>
    <xf numFmtId="170" fontId="5" fillId="27" borderId="32" xfId="8" applyNumberFormat="1" applyFont="1" applyFill="1" applyBorder="1" applyAlignment="1">
      <alignment horizontal="center" vertical="center"/>
    </xf>
    <xf numFmtId="0" fontId="11" fillId="23" borderId="2" xfId="8" applyFont="1" applyFill="1" applyBorder="1" applyAlignment="1">
      <alignment horizontal="left" vertical="center"/>
    </xf>
    <xf numFmtId="0" fontId="3" fillId="23" borderId="0" xfId="8" applyFill="1" applyAlignment="1">
      <alignment horizontal="left"/>
    </xf>
    <xf numFmtId="0" fontId="6" fillId="23" borderId="0" xfId="8" applyFont="1" applyFill="1" applyAlignment="1">
      <alignment horizontal="left"/>
    </xf>
    <xf numFmtId="0" fontId="40" fillId="23" borderId="0" xfId="8" applyFont="1" applyFill="1" applyAlignment="1">
      <alignment horizontal="center" vertical="center"/>
    </xf>
    <xf numFmtId="0" fontId="34" fillId="23" borderId="0" xfId="8" applyFont="1" applyFill="1" applyAlignment="1">
      <alignment horizontal="center" vertical="center"/>
    </xf>
    <xf numFmtId="3" fontId="6" fillId="23" borderId="0" xfId="8" applyNumberFormat="1" applyFont="1" applyFill="1" applyAlignment="1">
      <alignment horizontal="center" vertical="center"/>
    </xf>
    <xf numFmtId="2" fontId="4" fillId="23" borderId="0" xfId="8" applyNumberFormat="1" applyFont="1" applyFill="1" applyAlignment="1">
      <alignment horizontal="center" vertical="center"/>
    </xf>
    <xf numFmtId="0" fontId="4" fillId="23" borderId="0" xfId="8" applyFont="1" applyFill="1" applyAlignment="1">
      <alignment horizontal="center" vertical="center"/>
    </xf>
    <xf numFmtId="0" fontId="5" fillId="23" borderId="0" xfId="8" applyFont="1" applyFill="1" applyAlignment="1">
      <alignment horizontal="center" vertical="center"/>
    </xf>
    <xf numFmtId="0" fontId="11" fillId="23" borderId="6" xfId="8" applyFont="1" applyFill="1" applyBorder="1" applyAlignment="1">
      <alignment horizontal="left" vertical="center"/>
    </xf>
    <xf numFmtId="0" fontId="3" fillId="23" borderId="33" xfId="8" applyFill="1" applyBorder="1" applyAlignment="1">
      <alignment horizontal="left" wrapText="1"/>
    </xf>
    <xf numFmtId="0" fontId="22" fillId="23" borderId="33" xfId="8" applyFont="1" applyFill="1" applyBorder="1" applyAlignment="1">
      <alignment horizontal="left" vertical="center"/>
    </xf>
    <xf numFmtId="0" fontId="38" fillId="23" borderId="33" xfId="8" applyFont="1" applyFill="1" applyBorder="1" applyAlignment="1">
      <alignment horizontal="center" vertical="center"/>
    </xf>
    <xf numFmtId="0" fontId="3" fillId="23" borderId="33" xfId="8" applyFill="1" applyBorder="1"/>
    <xf numFmtId="3" fontId="6" fillId="23" borderId="33" xfId="8" applyNumberFormat="1" applyFont="1" applyFill="1" applyBorder="1" applyAlignment="1">
      <alignment horizontal="center" vertical="center"/>
    </xf>
    <xf numFmtId="2" fontId="4" fillId="23" borderId="33" xfId="8" applyNumberFormat="1" applyFont="1" applyFill="1" applyBorder="1" applyAlignment="1">
      <alignment horizontal="center" vertical="center"/>
    </xf>
    <xf numFmtId="0" fontId="4" fillId="23" borderId="33" xfId="8" applyFont="1" applyFill="1" applyBorder="1" applyAlignment="1">
      <alignment horizontal="center" vertical="center"/>
    </xf>
    <xf numFmtId="0" fontId="5" fillId="23" borderId="33" xfId="8" applyFont="1" applyFill="1" applyBorder="1" applyAlignment="1">
      <alignment horizontal="center" vertical="center"/>
    </xf>
    <xf numFmtId="2" fontId="13" fillId="21" borderId="23" xfId="8" applyNumberFormat="1" applyFont="1" applyFill="1" applyBorder="1" applyAlignment="1" applyProtection="1">
      <alignment vertical="center"/>
      <protection hidden="1"/>
    </xf>
    <xf numFmtId="0" fontId="3" fillId="0" borderId="0" xfId="10" applyFont="1"/>
    <xf numFmtId="0" fontId="3" fillId="0" borderId="0" xfId="10" applyFont="1" applyAlignment="1">
      <alignment wrapText="1"/>
    </xf>
    <xf numFmtId="0" fontId="3" fillId="0" borderId="0" xfId="10" applyFont="1" applyAlignment="1">
      <alignment horizontal="center" vertical="center"/>
    </xf>
    <xf numFmtId="2" fontId="4" fillId="0" borderId="0" xfId="10" applyNumberFormat="1" applyFont="1" applyAlignment="1">
      <alignment horizontal="center" vertical="center"/>
    </xf>
    <xf numFmtId="2" fontId="5" fillId="0" borderId="0" xfId="10" applyNumberFormat="1" applyFont="1" applyAlignment="1">
      <alignment horizontal="center" vertical="center"/>
    </xf>
    <xf numFmtId="2" fontId="6" fillId="0" borderId="0" xfId="10" applyNumberFormat="1" applyFont="1" applyAlignment="1">
      <alignment horizontal="center" vertical="center"/>
    </xf>
    <xf numFmtId="0" fontId="4" fillId="0" borderId="0" xfId="10" applyFont="1" applyAlignment="1">
      <alignment horizontal="center" vertical="center"/>
    </xf>
    <xf numFmtId="0" fontId="70" fillId="0" borderId="0" xfId="10"/>
    <xf numFmtId="0" fontId="8" fillId="0" borderId="3" xfId="10" applyFont="1" applyBorder="1" applyAlignment="1">
      <alignment vertical="center"/>
    </xf>
    <xf numFmtId="0" fontId="8" fillId="0" borderId="0" xfId="10" applyFont="1" applyAlignment="1">
      <alignment vertical="center"/>
    </xf>
    <xf numFmtId="0" fontId="8" fillId="0" borderId="2" xfId="10" applyFont="1" applyBorder="1" applyAlignment="1">
      <alignment vertical="center"/>
    </xf>
    <xf numFmtId="0" fontId="15" fillId="0" borderId="7" xfId="10" applyFont="1" applyBorder="1" applyAlignment="1">
      <alignment horizontal="center" vertical="center"/>
    </xf>
    <xf numFmtId="0" fontId="15" fillId="0" borderId="13" xfId="10" applyFont="1" applyBorder="1" applyAlignment="1">
      <alignment horizontal="center" vertical="center"/>
    </xf>
    <xf numFmtId="2" fontId="27" fillId="0" borderId="14" xfId="10" applyNumberFormat="1" applyFont="1" applyBorder="1" applyAlignment="1">
      <alignment horizontal="center" vertical="center" wrapText="1"/>
    </xf>
    <xf numFmtId="2" fontId="4" fillId="0" borderId="15" xfId="10" applyNumberFormat="1" applyFont="1" applyBorder="1" applyAlignment="1">
      <alignment horizontal="center" vertical="center" wrapText="1"/>
    </xf>
    <xf numFmtId="2" fontId="27" fillId="0" borderId="7" xfId="10" applyNumberFormat="1" applyFont="1" applyBorder="1" applyAlignment="1">
      <alignment horizontal="center" vertical="center" wrapText="1"/>
    </xf>
    <xf numFmtId="2" fontId="4" fillId="0" borderId="16" xfId="10" applyNumberFormat="1" applyFont="1" applyBorder="1" applyAlignment="1">
      <alignment horizontal="center" vertical="center" wrapText="1"/>
    </xf>
    <xf numFmtId="0" fontId="15" fillId="0" borderId="0" xfId="10" applyFont="1" applyAlignment="1">
      <alignment horizontal="center" vertical="center"/>
    </xf>
    <xf numFmtId="0" fontId="19" fillId="12" borderId="41" xfId="10" applyFont="1" applyFill="1" applyBorder="1" applyAlignment="1">
      <alignment vertical="center"/>
    </xf>
    <xf numFmtId="0" fontId="19" fillId="12" borderId="42" xfId="10" applyFont="1" applyFill="1" applyBorder="1" applyAlignment="1">
      <alignment vertical="center"/>
    </xf>
    <xf numFmtId="0" fontId="6" fillId="0" borderId="19" xfId="10" applyFont="1" applyBorder="1" applyAlignment="1">
      <alignment vertical="center" wrapText="1"/>
    </xf>
    <xf numFmtId="0" fontId="6" fillId="0" borderId="19" xfId="10" applyFont="1" applyBorder="1" applyAlignment="1">
      <alignment horizontal="center" vertical="center"/>
    </xf>
    <xf numFmtId="0" fontId="5" fillId="0" borderId="19" xfId="10" applyFont="1" applyBorder="1" applyAlignment="1">
      <alignment horizontal="center" vertical="center"/>
    </xf>
    <xf numFmtId="0" fontId="5" fillId="0" borderId="20" xfId="10" applyFont="1" applyBorder="1" applyAlignment="1">
      <alignment horizontal="center" vertical="center"/>
    </xf>
    <xf numFmtId="165" fontId="5" fillId="5" borderId="39" xfId="10" applyNumberFormat="1" applyFont="1" applyFill="1" applyBorder="1" applyAlignment="1">
      <alignment horizontal="center" vertical="center"/>
    </xf>
    <xf numFmtId="167" fontId="5" fillId="10" borderId="24" xfId="10" applyNumberFormat="1" applyFont="1" applyFill="1" applyBorder="1" applyAlignment="1">
      <alignment horizontal="center" vertical="center"/>
    </xf>
    <xf numFmtId="0" fontId="6" fillId="0" borderId="23" xfId="10" applyFont="1" applyBorder="1" applyAlignment="1">
      <alignment vertical="center" wrapText="1"/>
    </xf>
    <xf numFmtId="0" fontId="6" fillId="0" borderId="23" xfId="10" applyFont="1" applyBorder="1" applyAlignment="1">
      <alignment horizontal="center" vertical="center"/>
    </xf>
    <xf numFmtId="0" fontId="5" fillId="0" borderId="23" xfId="10" applyFont="1" applyBorder="1" applyAlignment="1">
      <alignment horizontal="center" vertical="center"/>
    </xf>
    <xf numFmtId="0" fontId="5" fillId="0" borderId="8" xfId="10" applyFont="1" applyBorder="1" applyAlignment="1">
      <alignment horizontal="center" vertical="center"/>
    </xf>
    <xf numFmtId="0" fontId="5" fillId="12" borderId="5" xfId="10" applyFont="1" applyFill="1" applyBorder="1" applyAlignment="1">
      <alignment horizontal="center" vertical="center"/>
    </xf>
    <xf numFmtId="0" fontId="5" fillId="12" borderId="4" xfId="10" applyFont="1" applyFill="1" applyBorder="1" applyAlignment="1">
      <alignment horizontal="center" vertical="center"/>
    </xf>
    <xf numFmtId="0" fontId="6" fillId="0" borderId="23" xfId="10" applyFont="1" applyBorder="1" applyAlignment="1">
      <alignment horizontal="right" vertical="center"/>
    </xf>
    <xf numFmtId="167" fontId="16" fillId="10" borderId="24" xfId="10" applyNumberFormat="1" applyFont="1" applyFill="1" applyBorder="1" applyAlignment="1">
      <alignment horizontal="center" vertical="center"/>
    </xf>
    <xf numFmtId="0" fontId="6" fillId="0" borderId="7" xfId="10" applyFont="1" applyBorder="1" applyAlignment="1">
      <alignment vertical="center" wrapText="1"/>
    </xf>
    <xf numFmtId="0" fontId="6" fillId="0" borderId="7" xfId="10" applyFont="1" applyBorder="1" applyAlignment="1">
      <alignment horizontal="center" vertical="center"/>
    </xf>
    <xf numFmtId="0" fontId="6" fillId="0" borderId="7" xfId="10" applyFont="1" applyBorder="1" applyAlignment="1">
      <alignment horizontal="right" vertical="center"/>
    </xf>
    <xf numFmtId="0" fontId="5" fillId="0" borderId="7" xfId="10" applyFont="1" applyBorder="1" applyAlignment="1">
      <alignment horizontal="center" vertical="center"/>
    </xf>
    <xf numFmtId="0" fontId="5" fillId="0" borderId="13" xfId="10" applyFont="1" applyBorder="1" applyAlignment="1">
      <alignment horizontal="center" vertical="center"/>
    </xf>
    <xf numFmtId="0" fontId="6" fillId="0" borderId="19" xfId="10" applyFont="1" applyBorder="1" applyAlignment="1">
      <alignment horizontal="center" vertical="center" wrapText="1"/>
    </xf>
    <xf numFmtId="0" fontId="5" fillId="0" borderId="19" xfId="10" applyFont="1" applyBorder="1" applyAlignment="1">
      <alignment horizontal="center" vertical="center" wrapText="1"/>
    </xf>
    <xf numFmtId="0" fontId="5" fillId="0" borderId="20" xfId="10" applyFont="1" applyBorder="1" applyAlignment="1">
      <alignment horizontal="center" vertical="center" wrapText="1"/>
    </xf>
    <xf numFmtId="0" fontId="6" fillId="0" borderId="23" xfId="10" applyFont="1" applyBorder="1" applyAlignment="1">
      <alignment horizontal="center" vertical="center" wrapText="1"/>
    </xf>
    <xf numFmtId="0" fontId="5" fillId="0" borderId="23" xfId="10" applyFont="1" applyBorder="1" applyAlignment="1">
      <alignment horizontal="center" vertical="center" wrapText="1"/>
    </xf>
    <xf numFmtId="0" fontId="5" fillId="0" borderId="8" xfId="10" applyFont="1" applyBorder="1" applyAlignment="1">
      <alignment horizontal="center" vertical="center" wrapText="1"/>
    </xf>
    <xf numFmtId="165" fontId="16" fillId="5" borderId="39" xfId="10" applyNumberFormat="1" applyFont="1" applyFill="1" applyBorder="1" applyAlignment="1">
      <alignment horizontal="center" vertical="center"/>
    </xf>
    <xf numFmtId="0" fontId="16" fillId="12" borderId="43" xfId="10" applyFont="1" applyFill="1" applyBorder="1" applyAlignment="1">
      <alignment horizontal="center" vertical="center"/>
    </xf>
    <xf numFmtId="0" fontId="16" fillId="12" borderId="5" xfId="10" applyFont="1" applyFill="1" applyBorder="1" applyAlignment="1">
      <alignment horizontal="center" vertical="center"/>
    </xf>
    <xf numFmtId="0" fontId="6" fillId="0" borderId="7" xfId="10" applyFont="1" applyBorder="1" applyAlignment="1">
      <alignment horizontal="center" vertical="center" wrapText="1"/>
    </xf>
    <xf numFmtId="0" fontId="6" fillId="0" borderId="43" xfId="10" applyFont="1" applyBorder="1" applyAlignment="1">
      <alignment vertical="center" wrapText="1"/>
    </xf>
    <xf numFmtId="0" fontId="6" fillId="0" borderId="43" xfId="10" applyFont="1" applyBorder="1" applyAlignment="1">
      <alignment horizontal="center" vertical="center"/>
    </xf>
    <xf numFmtId="0" fontId="6" fillId="0" borderId="43" xfId="10" applyFont="1" applyBorder="1" applyAlignment="1">
      <alignment horizontal="center" vertical="center" wrapText="1"/>
    </xf>
    <xf numFmtId="0" fontId="5" fillId="0" borderId="43" xfId="10" applyFont="1" applyBorder="1" applyAlignment="1">
      <alignment horizontal="center" vertical="center"/>
    </xf>
    <xf numFmtId="0" fontId="5" fillId="0" borderId="26" xfId="10" applyFont="1" applyBorder="1" applyAlignment="1">
      <alignment horizontal="center" vertical="center"/>
    </xf>
    <xf numFmtId="0" fontId="6" fillId="13" borderId="28" xfId="10" applyFont="1" applyFill="1" applyBorder="1" applyAlignment="1">
      <alignment vertical="center" wrapText="1"/>
    </xf>
    <xf numFmtId="0" fontId="6" fillId="13" borderId="29" xfId="10" applyFont="1" applyFill="1" applyBorder="1" applyAlignment="1">
      <alignment horizontal="center" vertical="center"/>
    </xf>
    <xf numFmtId="0" fontId="6" fillId="13" borderId="29" xfId="10" applyFont="1" applyFill="1" applyBorder="1" applyAlignment="1">
      <alignment horizontal="center" vertical="center" wrapText="1"/>
    </xf>
    <xf numFmtId="0" fontId="5" fillId="13" borderId="29" xfId="10" applyFont="1" applyFill="1" applyBorder="1" applyAlignment="1">
      <alignment horizontal="center" vertical="center"/>
    </xf>
    <xf numFmtId="0" fontId="5" fillId="13" borderId="44" xfId="10" applyFont="1" applyFill="1" applyBorder="1" applyAlignment="1">
      <alignment horizontal="center" vertical="center"/>
    </xf>
    <xf numFmtId="0" fontId="6" fillId="13" borderId="31" xfId="10" applyFont="1" applyFill="1" applyBorder="1" applyAlignment="1">
      <alignment vertical="center" wrapText="1"/>
    </xf>
    <xf numFmtId="0" fontId="6" fillId="13" borderId="32" xfId="10" applyFont="1" applyFill="1" applyBorder="1" applyAlignment="1">
      <alignment horizontal="center" vertical="center"/>
    </xf>
    <xf numFmtId="0" fontId="5" fillId="13" borderId="32" xfId="10" applyFont="1" applyFill="1" applyBorder="1" applyAlignment="1">
      <alignment horizontal="center" vertical="center"/>
    </xf>
    <xf numFmtId="0" fontId="5" fillId="13" borderId="45" xfId="10" applyFont="1" applyFill="1" applyBorder="1" applyAlignment="1">
      <alignment horizontal="center" vertical="center"/>
    </xf>
    <xf numFmtId="0" fontId="6" fillId="0" borderId="29" xfId="10" applyFont="1" applyBorder="1" applyAlignment="1">
      <alignment vertical="center" wrapText="1"/>
    </xf>
    <xf numFmtId="0" fontId="6" fillId="0" borderId="29" xfId="10" applyFont="1" applyBorder="1" applyAlignment="1">
      <alignment horizontal="center" vertical="center"/>
    </xf>
    <xf numFmtId="0" fontId="6" fillId="0" borderId="29" xfId="10" applyFont="1" applyBorder="1" applyAlignment="1">
      <alignment horizontal="center" vertical="center" wrapText="1"/>
    </xf>
    <xf numFmtId="0" fontId="5" fillId="0" borderId="44" xfId="10" applyFont="1" applyBorder="1" applyAlignment="1">
      <alignment horizontal="center" vertical="center"/>
    </xf>
    <xf numFmtId="0" fontId="6" fillId="13" borderId="32" xfId="10" applyFont="1" applyFill="1" applyBorder="1" applyAlignment="1">
      <alignment horizontal="center" vertical="center" wrapText="1"/>
    </xf>
    <xf numFmtId="0" fontId="5" fillId="0" borderId="7" xfId="10" applyFont="1" applyBorder="1" applyAlignment="1">
      <alignment vertical="center" wrapText="1"/>
    </xf>
    <xf numFmtId="0" fontId="16" fillId="12" borderId="5" xfId="10" applyFont="1" applyFill="1" applyBorder="1" applyAlignment="1">
      <alignment vertical="center"/>
    </xf>
    <xf numFmtId="168" fontId="6" fillId="0" borderId="23" xfId="10" applyNumberFormat="1" applyFont="1" applyBorder="1" applyAlignment="1">
      <alignment horizontal="center" vertical="center"/>
    </xf>
    <xf numFmtId="0" fontId="5" fillId="9" borderId="40" xfId="10" applyFont="1" applyFill="1" applyBorder="1" applyAlignment="1">
      <alignment vertical="center"/>
    </xf>
    <xf numFmtId="0" fontId="6" fillId="9" borderId="41" xfId="10" applyFont="1" applyFill="1" applyBorder="1"/>
    <xf numFmtId="0" fontId="22" fillId="9" borderId="41" xfId="10" applyFont="1" applyFill="1" applyBorder="1" applyAlignment="1">
      <alignment horizontal="center" vertical="center"/>
    </xf>
    <xf numFmtId="169" fontId="22" fillId="9" borderId="0" xfId="10" applyNumberFormat="1" applyFont="1" applyFill="1" applyAlignment="1">
      <alignment horizontal="center" vertical="center"/>
    </xf>
    <xf numFmtId="167" fontId="5" fillId="9" borderId="41" xfId="10" applyNumberFormat="1" applyFont="1" applyFill="1" applyBorder="1" applyAlignment="1">
      <alignment horizontal="center" vertical="center"/>
    </xf>
    <xf numFmtId="0" fontId="5" fillId="9" borderId="6" xfId="10" applyFont="1" applyFill="1" applyBorder="1" applyAlignment="1">
      <alignment vertical="center"/>
    </xf>
    <xf numFmtId="0" fontId="6" fillId="9" borderId="33" xfId="10" applyFont="1" applyFill="1" applyBorder="1" applyAlignment="1">
      <alignment wrapText="1"/>
    </xf>
    <xf numFmtId="0" fontId="22" fillId="9" borderId="33" xfId="10" applyFont="1" applyFill="1" applyBorder="1" applyAlignment="1">
      <alignment horizontal="center" vertical="center"/>
    </xf>
    <xf numFmtId="0" fontId="6" fillId="9" borderId="33" xfId="10" applyFont="1" applyFill="1" applyBorder="1"/>
    <xf numFmtId="0" fontId="5" fillId="9" borderId="33" xfId="10" applyFont="1" applyFill="1" applyBorder="1" applyAlignment="1">
      <alignment horizontal="center"/>
    </xf>
    <xf numFmtId="169" fontId="22" fillId="9" borderId="33" xfId="10" applyNumberFormat="1" applyFont="1" applyFill="1" applyBorder="1" applyAlignment="1">
      <alignment horizontal="center" vertical="center"/>
    </xf>
    <xf numFmtId="167" fontId="22" fillId="9" borderId="33" xfId="10" applyNumberFormat="1" applyFont="1" applyFill="1" applyBorder="1" applyAlignment="1">
      <alignment horizontal="center" vertical="center"/>
    </xf>
    <xf numFmtId="167" fontId="5" fillId="9" borderId="33" xfId="10" applyNumberFormat="1" applyFont="1" applyFill="1" applyBorder="1" applyAlignment="1">
      <alignment horizontal="center" vertical="center"/>
    </xf>
    <xf numFmtId="0" fontId="6" fillId="0" borderId="0" xfId="10" applyFont="1"/>
    <xf numFmtId="0" fontId="6" fillId="0" borderId="0" xfId="10" applyFont="1" applyAlignment="1">
      <alignment wrapText="1"/>
    </xf>
    <xf numFmtId="0" fontId="6" fillId="0" borderId="0" xfId="10" applyFont="1" applyAlignment="1">
      <alignment horizontal="center" vertical="center"/>
    </xf>
    <xf numFmtId="0" fontId="5" fillId="0" borderId="0" xfId="10" applyFont="1" applyAlignment="1">
      <alignment horizontal="center"/>
    </xf>
    <xf numFmtId="169" fontId="22" fillId="0" borderId="0" xfId="10" applyNumberFormat="1" applyFont="1" applyAlignment="1">
      <alignment horizontal="center" vertical="center"/>
    </xf>
    <xf numFmtId="167" fontId="5" fillId="0" borderId="0" xfId="10" applyNumberFormat="1" applyFont="1" applyAlignment="1">
      <alignment horizontal="center" vertical="center"/>
    </xf>
    <xf numFmtId="0" fontId="16" fillId="0" borderId="0" xfId="10" applyFont="1"/>
    <xf numFmtId="0" fontId="16" fillId="0" borderId="0" xfId="10" applyFont="1" applyAlignment="1">
      <alignment horizontal="center"/>
    </xf>
    <xf numFmtId="169" fontId="17" fillId="0" borderId="0" xfId="10" applyNumberFormat="1" applyFont="1" applyAlignment="1">
      <alignment horizontal="center" vertical="center"/>
    </xf>
    <xf numFmtId="0" fontId="3" fillId="0" borderId="0" xfId="10" applyFont="1" applyAlignment="1">
      <alignment horizontal="center"/>
    </xf>
    <xf numFmtId="169" fontId="4" fillId="0" borderId="0" xfId="10" applyNumberFormat="1" applyFont="1" applyAlignment="1">
      <alignment horizontal="center" vertical="center"/>
    </xf>
    <xf numFmtId="167" fontId="6" fillId="0" borderId="0" xfId="10" applyNumberFormat="1" applyFont="1" applyAlignment="1">
      <alignment horizontal="center" vertical="center"/>
    </xf>
    <xf numFmtId="0" fontId="21" fillId="2" borderId="1" xfId="0" applyFont="1" applyFill="1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19" fillId="2" borderId="1" xfId="0" applyFont="1" applyFill="1" applyBorder="1" applyAlignment="1">
      <alignment horizontal="center" vertical="center"/>
    </xf>
    <xf numFmtId="0" fontId="11" fillId="2" borderId="1" xfId="0" applyFont="1" applyFill="1" applyBorder="1" applyAlignment="1">
      <alignment horizontal="center" vertical="center"/>
    </xf>
    <xf numFmtId="0" fontId="19" fillId="2" borderId="37" xfId="0" applyFont="1" applyFill="1" applyBorder="1" applyAlignment="1">
      <alignment horizontal="center" vertical="center"/>
    </xf>
    <xf numFmtId="0" fontId="19" fillId="2" borderId="38" xfId="0" applyFont="1" applyFill="1" applyBorder="1" applyAlignment="1">
      <alignment horizontal="center" vertical="center"/>
    </xf>
    <xf numFmtId="0" fontId="16" fillId="3" borderId="9" xfId="0" applyFont="1" applyFill="1" applyBorder="1" applyAlignment="1">
      <alignment horizontal="center" vertical="center"/>
    </xf>
    <xf numFmtId="2" fontId="17" fillId="0" borderId="10" xfId="0" applyNumberFormat="1" applyFont="1" applyBorder="1" applyAlignment="1">
      <alignment horizontal="center" vertical="center" wrapText="1"/>
    </xf>
    <xf numFmtId="3" fontId="18" fillId="0" borderId="11" xfId="0" applyNumberFormat="1" applyFont="1" applyBorder="1" applyAlignment="1">
      <alignment horizontal="center" vertical="center" wrapText="1"/>
    </xf>
    <xf numFmtId="0" fontId="14" fillId="0" borderId="7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/>
    </xf>
    <xf numFmtId="0" fontId="15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2" fontId="13" fillId="7" borderId="39" xfId="0" applyNumberFormat="1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0" fontId="8" fillId="0" borderId="2" xfId="0" applyFont="1" applyBorder="1" applyAlignment="1">
      <alignment horizontal="left" vertical="center"/>
    </xf>
    <xf numFmtId="0" fontId="9" fillId="7" borderId="4" xfId="0" applyFont="1" applyFill="1" applyBorder="1" applyAlignment="1">
      <alignment horizontal="left" vertical="top"/>
    </xf>
    <xf numFmtId="0" fontId="9" fillId="7" borderId="5" xfId="0" applyFont="1" applyFill="1" applyBorder="1" applyAlignment="1">
      <alignment horizontal="left" vertical="center"/>
    </xf>
    <xf numFmtId="0" fontId="26" fillId="0" borderId="2" xfId="1" applyFont="1" applyBorder="1"/>
    <xf numFmtId="0" fontId="11" fillId="7" borderId="36" xfId="0" applyFont="1" applyFill="1" applyBorder="1" applyAlignment="1">
      <alignment horizontal="left" vertical="center"/>
    </xf>
    <xf numFmtId="0" fontId="5" fillId="12" borderId="1" xfId="10" applyFont="1" applyFill="1" applyBorder="1" applyAlignment="1">
      <alignment horizontal="center" vertical="center"/>
    </xf>
    <xf numFmtId="0" fontId="5" fillId="12" borderId="37" xfId="10" applyFont="1" applyFill="1" applyBorder="1" applyAlignment="1">
      <alignment horizontal="center" vertical="center"/>
    </xf>
    <xf numFmtId="0" fontId="5" fillId="12" borderId="38" xfId="10" applyFont="1" applyFill="1" applyBorder="1" applyAlignment="1">
      <alignment horizontal="center" vertical="center"/>
    </xf>
    <xf numFmtId="0" fontId="19" fillId="12" borderId="40" xfId="10" applyFont="1" applyFill="1" applyBorder="1" applyAlignment="1">
      <alignment horizontal="center" vertical="center"/>
    </xf>
    <xf numFmtId="0" fontId="19" fillId="12" borderId="41" xfId="10" applyFont="1" applyFill="1" applyBorder="1" applyAlignment="1">
      <alignment horizontal="center" vertical="center"/>
    </xf>
    <xf numFmtId="0" fontId="70" fillId="0" borderId="37" xfId="10" applyBorder="1" applyAlignment="1">
      <alignment horizontal="center" vertical="center"/>
    </xf>
    <xf numFmtId="0" fontId="70" fillId="0" borderId="38" xfId="10" applyBorder="1" applyAlignment="1">
      <alignment horizontal="center" vertical="center"/>
    </xf>
    <xf numFmtId="0" fontId="5" fillId="12" borderId="8" xfId="10" applyFont="1" applyFill="1" applyBorder="1" applyAlignment="1">
      <alignment horizontal="center" vertical="center"/>
    </xf>
    <xf numFmtId="0" fontId="70" fillId="0" borderId="30" xfId="10" applyBorder="1" applyAlignment="1">
      <alignment horizontal="center" vertical="center"/>
    </xf>
    <xf numFmtId="0" fontId="70" fillId="0" borderId="25" xfId="10" applyBorder="1" applyAlignment="1">
      <alignment horizontal="center" vertical="center"/>
    </xf>
    <xf numFmtId="0" fontId="14" fillId="0" borderId="7" xfId="10" applyFont="1" applyBorder="1" applyAlignment="1">
      <alignment horizontal="center" vertical="center" wrapText="1"/>
    </xf>
    <xf numFmtId="0" fontId="3" fillId="0" borderId="7" xfId="10" applyFont="1" applyBorder="1" applyAlignment="1">
      <alignment horizontal="center" vertical="center"/>
    </xf>
    <xf numFmtId="0" fontId="15" fillId="0" borderId="7" xfId="10" applyFont="1" applyBorder="1" applyAlignment="1">
      <alignment horizontal="center" vertical="center"/>
    </xf>
    <xf numFmtId="0" fontId="3" fillId="0" borderId="8" xfId="10" applyFont="1" applyBorder="1" applyAlignment="1">
      <alignment horizontal="center" vertical="center"/>
    </xf>
    <xf numFmtId="0" fontId="16" fillId="3" borderId="9" xfId="10" applyFont="1" applyFill="1" applyBorder="1" applyAlignment="1">
      <alignment horizontal="center" vertical="center"/>
    </xf>
    <xf numFmtId="2" fontId="17" fillId="0" borderId="10" xfId="10" applyNumberFormat="1" applyFont="1" applyBorder="1" applyAlignment="1">
      <alignment horizontal="center" vertical="center" wrapText="1"/>
    </xf>
    <xf numFmtId="2" fontId="18" fillId="0" borderId="11" xfId="10" applyNumberFormat="1" applyFont="1" applyBorder="1" applyAlignment="1">
      <alignment horizontal="center" vertical="center" wrapText="1"/>
    </xf>
    <xf numFmtId="0" fontId="7" fillId="12" borderId="1" xfId="10" applyFont="1" applyFill="1" applyBorder="1" applyAlignment="1">
      <alignment horizontal="center" vertical="center" wrapText="1"/>
    </xf>
    <xf numFmtId="0" fontId="8" fillId="0" borderId="2" xfId="10" applyFont="1" applyBorder="1" applyAlignment="1">
      <alignment horizontal="left" vertical="top"/>
    </xf>
    <xf numFmtId="0" fontId="8" fillId="0" borderId="0" xfId="10" applyFont="1" applyAlignment="1">
      <alignment horizontal="left" vertical="top"/>
    </xf>
    <xf numFmtId="2" fontId="9" fillId="11" borderId="23" xfId="10" applyNumberFormat="1" applyFont="1" applyFill="1" applyBorder="1" applyAlignment="1">
      <alignment horizontal="center" vertical="center"/>
    </xf>
    <xf numFmtId="2" fontId="11" fillId="11" borderId="23" xfId="10" applyNumberFormat="1" applyFont="1" applyFill="1" applyBorder="1" applyAlignment="1">
      <alignment horizontal="center" vertical="center"/>
    </xf>
    <xf numFmtId="2" fontId="12" fillId="11" borderId="23" xfId="10" applyNumberFormat="1" applyFont="1" applyFill="1" applyBorder="1" applyAlignment="1">
      <alignment horizontal="center" vertical="center"/>
    </xf>
    <xf numFmtId="2" fontId="13" fillId="11" borderId="23" xfId="10" applyNumberFormat="1" applyFont="1" applyFill="1" applyBorder="1" applyAlignment="1">
      <alignment horizontal="center" vertical="center"/>
    </xf>
    <xf numFmtId="0" fontId="33" fillId="0" borderId="29" xfId="0" applyFont="1" applyBorder="1" applyAlignment="1">
      <alignment vertical="center" wrapText="1"/>
    </xf>
    <xf numFmtId="0" fontId="33" fillId="0" borderId="23" xfId="0" applyFont="1" applyBorder="1" applyAlignment="1">
      <alignment vertical="center" wrapText="1"/>
    </xf>
    <xf numFmtId="0" fontId="33" fillId="0" borderId="32" xfId="0" applyFont="1" applyBorder="1" applyAlignment="1">
      <alignment vertical="center" wrapText="1"/>
    </xf>
    <xf numFmtId="164" fontId="5" fillId="5" borderId="48" xfId="0" applyNumberFormat="1" applyFont="1" applyFill="1" applyBorder="1" applyAlignment="1">
      <alignment horizontal="center" vertical="center" wrapText="1"/>
    </xf>
    <xf numFmtId="164" fontId="5" fillId="5" borderId="53" xfId="0" applyNumberFormat="1" applyFont="1" applyFill="1" applyBorder="1" applyAlignment="1">
      <alignment horizontal="center" vertical="center" wrapText="1"/>
    </xf>
    <xf numFmtId="164" fontId="5" fillId="5" borderId="10" xfId="0" applyNumberFormat="1" applyFont="1" applyFill="1" applyBorder="1" applyAlignment="1">
      <alignment horizontal="center" vertical="center" wrapText="1"/>
    </xf>
    <xf numFmtId="164" fontId="5" fillId="5" borderId="25" xfId="0" applyNumberFormat="1" applyFont="1" applyFill="1" applyBorder="1" applyAlignment="1">
      <alignment horizontal="center" vertical="center" wrapText="1"/>
    </xf>
    <xf numFmtId="164" fontId="5" fillId="5" borderId="61" xfId="0" applyNumberFormat="1" applyFont="1" applyFill="1" applyBorder="1" applyAlignment="1">
      <alignment horizontal="center" vertical="center" wrapText="1"/>
    </xf>
    <xf numFmtId="164" fontId="5" fillId="5" borderId="54" xfId="0" applyNumberFormat="1" applyFont="1" applyFill="1" applyBorder="1" applyAlignment="1">
      <alignment horizontal="center" vertical="center" wrapText="1"/>
    </xf>
    <xf numFmtId="0" fontId="15" fillId="0" borderId="4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47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51" xfId="0" applyFont="1" applyBorder="1" applyAlignment="1">
      <alignment horizontal="center" vertical="center"/>
    </xf>
    <xf numFmtId="0" fontId="5" fillId="19" borderId="1" xfId="0" applyFont="1" applyFill="1" applyBorder="1" applyAlignment="1">
      <alignment horizontal="center" vertical="center" wrapText="1"/>
    </xf>
    <xf numFmtId="0" fontId="5" fillId="19" borderId="37" xfId="0" applyFont="1" applyFill="1" applyBorder="1" applyAlignment="1">
      <alignment horizontal="center" vertical="center" wrapText="1"/>
    </xf>
    <xf numFmtId="164" fontId="5" fillId="19" borderId="60" xfId="0" applyNumberFormat="1" applyFont="1" applyFill="1" applyBorder="1" applyAlignment="1">
      <alignment horizontal="center" vertical="center" wrapText="1"/>
    </xf>
    <xf numFmtId="164" fontId="5" fillId="19" borderId="38" xfId="0" applyNumberFormat="1" applyFont="1" applyFill="1" applyBorder="1" applyAlignment="1">
      <alignment horizontal="center" vertical="center" wrapText="1"/>
    </xf>
    <xf numFmtId="0" fontId="19" fillId="14" borderId="1" xfId="0" applyFont="1" applyFill="1" applyBorder="1" applyAlignment="1">
      <alignment horizontal="center" vertical="center" wrapText="1"/>
    </xf>
    <xf numFmtId="0" fontId="19" fillId="14" borderId="37" xfId="0" applyFont="1" applyFill="1" applyBorder="1" applyAlignment="1">
      <alignment horizontal="center" vertical="center" wrapText="1"/>
    </xf>
    <xf numFmtId="0" fontId="3" fillId="0" borderId="29" xfId="0" applyFont="1" applyBorder="1" applyAlignment="1">
      <alignment horizontal="left" vertical="center" wrapText="1"/>
    </xf>
    <xf numFmtId="0" fontId="3" fillId="0" borderId="23" xfId="0" applyFont="1" applyBorder="1" applyAlignment="1">
      <alignment horizontal="left" vertical="center" wrapText="1"/>
    </xf>
    <xf numFmtId="0" fontId="3" fillId="0" borderId="23" xfId="0" applyFont="1" applyBorder="1" applyAlignment="1">
      <alignment horizontal="left" vertical="center"/>
    </xf>
    <xf numFmtId="0" fontId="3" fillId="0" borderId="32" xfId="0" applyFont="1" applyBorder="1" applyAlignment="1">
      <alignment horizontal="left" vertical="center"/>
    </xf>
    <xf numFmtId="0" fontId="33" fillId="0" borderId="1" xfId="0" applyFont="1" applyBorder="1" applyAlignment="1">
      <alignment horizontal="center" vertical="center" wrapText="1"/>
    </xf>
    <xf numFmtId="0" fontId="33" fillId="0" borderId="37" xfId="0" applyFont="1" applyBorder="1" applyAlignment="1">
      <alignment horizontal="center" vertical="center" wrapText="1"/>
    </xf>
    <xf numFmtId="0" fontId="15" fillId="0" borderId="1" xfId="0" applyFont="1" applyBorder="1" applyAlignment="1">
      <alignment horizontal="center" vertical="center" wrapText="1"/>
    </xf>
    <xf numFmtId="0" fontId="15" fillId="0" borderId="37" xfId="0" applyFont="1" applyBorder="1" applyAlignment="1">
      <alignment horizontal="center" vertical="center" wrapText="1"/>
    </xf>
    <xf numFmtId="0" fontId="33" fillId="0" borderId="56" xfId="0" applyFont="1" applyBorder="1" applyAlignment="1">
      <alignment horizontal="center" vertical="center" wrapText="1"/>
    </xf>
    <xf numFmtId="0" fontId="33" fillId="0" borderId="43" xfId="0" applyFont="1" applyBorder="1" applyAlignment="1">
      <alignment horizontal="center" vertical="center" wrapText="1"/>
    </xf>
    <xf numFmtId="0" fontId="33" fillId="0" borderId="58" xfId="0" applyFont="1" applyBorder="1" applyAlignment="1">
      <alignment horizontal="center" vertical="center" wrapText="1"/>
    </xf>
    <xf numFmtId="0" fontId="16" fillId="16" borderId="48" xfId="0" applyFont="1" applyFill="1" applyBorder="1" applyAlignment="1">
      <alignment horizontal="center" vertical="center"/>
    </xf>
    <xf numFmtId="0" fontId="16" fillId="16" borderId="49" xfId="0" applyFont="1" applyFill="1" applyBorder="1" applyAlignment="1">
      <alignment horizontal="center" vertical="center"/>
    </xf>
    <xf numFmtId="0" fontId="16" fillId="16" borderId="50" xfId="0" applyFont="1" applyFill="1" applyBorder="1" applyAlignment="1">
      <alignment horizontal="center" vertical="center"/>
    </xf>
    <xf numFmtId="2" fontId="17" fillId="0" borderId="12" xfId="0" applyNumberFormat="1" applyFont="1" applyBorder="1" applyAlignment="1">
      <alignment horizontal="center" vertical="center" wrapText="1"/>
    </xf>
    <xf numFmtId="2" fontId="17" fillId="0" borderId="23" xfId="0" applyNumberFormat="1" applyFont="1" applyBorder="1" applyAlignment="1">
      <alignment horizontal="center" vertical="center" wrapText="1"/>
    </xf>
    <xf numFmtId="3" fontId="18" fillId="0" borderId="8" xfId="0" applyNumberFormat="1" applyFont="1" applyBorder="1" applyAlignment="1">
      <alignment horizontal="center" vertical="center" wrapText="1"/>
    </xf>
    <xf numFmtId="3" fontId="18" fillId="0" borderId="52" xfId="0" applyNumberFormat="1" applyFont="1" applyBorder="1" applyAlignment="1">
      <alignment horizontal="center" vertical="center" wrapText="1"/>
    </xf>
    <xf numFmtId="0" fontId="15" fillId="0" borderId="0" xfId="0" applyFont="1" applyAlignment="1">
      <alignment horizontal="center" vertical="center" wrapText="1"/>
    </xf>
    <xf numFmtId="0" fontId="9" fillId="14" borderId="4" xfId="0" applyFont="1" applyFill="1" applyBorder="1" applyAlignment="1">
      <alignment horizontal="center" vertical="center" wrapText="1"/>
    </xf>
    <xf numFmtId="0" fontId="9" fillId="14" borderId="5" xfId="0" applyFont="1" applyFill="1" applyBorder="1" applyAlignment="1">
      <alignment horizontal="center" vertical="center" wrapText="1"/>
    </xf>
    <xf numFmtId="0" fontId="9" fillId="14" borderId="46" xfId="0" applyFont="1" applyFill="1" applyBorder="1" applyAlignment="1">
      <alignment horizontal="center" vertical="center" wrapText="1"/>
    </xf>
    <xf numFmtId="0" fontId="29" fillId="0" borderId="2" xfId="0" applyFont="1" applyBorder="1" applyAlignment="1">
      <alignment horizontal="left" vertical="center"/>
    </xf>
    <xf numFmtId="0" fontId="0" fillId="0" borderId="0" xfId="0"/>
    <xf numFmtId="0" fontId="19" fillId="15" borderId="23" xfId="0" applyFont="1" applyFill="1" applyBorder="1" applyAlignment="1">
      <alignment horizontal="center" vertical="center"/>
    </xf>
    <xf numFmtId="0" fontId="5" fillId="15" borderId="23" xfId="0" applyFont="1" applyFill="1" applyBorder="1" applyAlignment="1">
      <alignment horizontal="center" vertical="center"/>
    </xf>
    <xf numFmtId="2" fontId="31" fillId="15" borderId="23" xfId="0" applyNumberFormat="1" applyFont="1" applyFill="1" applyBorder="1" applyAlignment="1">
      <alignment horizontal="center" vertical="center"/>
    </xf>
    <xf numFmtId="0" fontId="14" fillId="0" borderId="43" xfId="0" applyFont="1" applyBorder="1" applyAlignment="1">
      <alignment horizontal="center" vertical="center" wrapText="1"/>
    </xf>
    <xf numFmtId="0" fontId="28" fillId="0" borderId="7" xfId="0" applyFont="1" applyBorder="1" applyAlignment="1">
      <alignment horizontal="center" vertical="center" wrapText="1"/>
    </xf>
    <xf numFmtId="0" fontId="28" fillId="0" borderId="43" xfId="0" applyFont="1" applyBorder="1" applyAlignment="1">
      <alignment horizontal="center" vertical="center" wrapText="1"/>
    </xf>
    <xf numFmtId="0" fontId="28" fillId="0" borderId="7" xfId="0" applyFont="1" applyBorder="1" applyAlignment="1">
      <alignment horizontal="center" vertical="center"/>
    </xf>
    <xf numFmtId="0" fontId="28" fillId="0" borderId="43" xfId="0" applyFont="1" applyBorder="1" applyAlignment="1">
      <alignment horizontal="center" vertical="center"/>
    </xf>
    <xf numFmtId="0" fontId="5" fillId="0" borderId="19" xfId="4" applyFont="1" applyBorder="1" applyAlignment="1">
      <alignment horizontal="center" vertical="center"/>
    </xf>
    <xf numFmtId="0" fontId="5" fillId="0" borderId="23" xfId="4" applyFont="1" applyBorder="1" applyAlignment="1">
      <alignment horizontal="center" vertical="center"/>
    </xf>
    <xf numFmtId="0" fontId="5" fillId="0" borderId="7" xfId="4" applyFont="1" applyBorder="1" applyAlignment="1">
      <alignment horizontal="center" vertical="center"/>
    </xf>
    <xf numFmtId="0" fontId="5" fillId="0" borderId="17" xfId="4" applyFont="1" applyBorder="1" applyAlignment="1">
      <alignment horizontal="center" vertical="center" wrapText="1"/>
    </xf>
    <xf numFmtId="0" fontId="5" fillId="0" borderId="63" xfId="4" applyFont="1" applyBorder="1" applyAlignment="1">
      <alignment horizontal="center" vertical="center" wrapText="1"/>
    </xf>
    <xf numFmtId="0" fontId="16" fillId="0" borderId="43" xfId="4" applyFont="1" applyBorder="1" applyAlignment="1">
      <alignment horizontal="center" vertical="center"/>
    </xf>
    <xf numFmtId="0" fontId="3" fillId="0" borderId="43" xfId="4" applyFont="1" applyBorder="1" applyAlignment="1">
      <alignment horizontal="center" vertical="center"/>
    </xf>
    <xf numFmtId="0" fontId="3" fillId="0" borderId="2" xfId="4" applyFont="1" applyBorder="1" applyAlignment="1">
      <alignment horizontal="center" vertical="center" wrapText="1"/>
    </xf>
    <xf numFmtId="0" fontId="3" fillId="0" borderId="0" xfId="4" applyFont="1" applyAlignment="1">
      <alignment horizontal="center" vertical="center" wrapText="1"/>
    </xf>
    <xf numFmtId="0" fontId="3" fillId="0" borderId="65" xfId="4" applyFont="1" applyBorder="1" applyAlignment="1">
      <alignment horizontal="center" vertical="center" wrapText="1"/>
    </xf>
    <xf numFmtId="0" fontId="5" fillId="22" borderId="48" xfId="4" applyFont="1" applyFill="1" applyBorder="1" applyAlignment="1">
      <alignment horizontal="center" vertical="center"/>
    </xf>
    <xf numFmtId="0" fontId="5" fillId="22" borderId="49" xfId="4" applyFont="1" applyFill="1" applyBorder="1" applyAlignment="1">
      <alignment horizontal="center" vertical="center"/>
    </xf>
    <xf numFmtId="0" fontId="5" fillId="22" borderId="50" xfId="4" applyFont="1" applyFill="1" applyBorder="1" applyAlignment="1">
      <alignment horizontal="center" vertical="center"/>
    </xf>
    <xf numFmtId="2" fontId="22" fillId="0" borderId="12" xfId="4" applyNumberFormat="1" applyFont="1" applyBorder="1" applyAlignment="1">
      <alignment horizontal="center" vertical="center" wrapText="1"/>
    </xf>
    <xf numFmtId="2" fontId="22" fillId="0" borderId="23" xfId="4" applyNumberFormat="1" applyFont="1" applyBorder="1" applyAlignment="1">
      <alignment horizontal="center" vertical="center" wrapText="1"/>
    </xf>
    <xf numFmtId="0" fontId="5" fillId="0" borderId="43" xfId="4" applyFont="1" applyBorder="1" applyAlignment="1">
      <alignment horizontal="center" vertical="center"/>
    </xf>
    <xf numFmtId="0" fontId="9" fillId="12" borderId="40" xfId="4" applyFont="1" applyFill="1" applyBorder="1" applyAlignment="1">
      <alignment horizontal="center" vertical="center" wrapText="1"/>
    </xf>
    <xf numFmtId="0" fontId="9" fillId="12" borderId="42" xfId="4" applyFont="1" applyFill="1" applyBorder="1" applyAlignment="1">
      <alignment horizontal="center" vertical="center" wrapText="1"/>
    </xf>
    <xf numFmtId="0" fontId="9" fillId="12" borderId="2" xfId="4" applyFont="1" applyFill="1" applyBorder="1" applyAlignment="1">
      <alignment horizontal="center" vertical="center" wrapText="1"/>
    </xf>
    <xf numFmtId="0" fontId="9" fillId="12" borderId="3" xfId="4" applyFont="1" applyFill="1" applyBorder="1" applyAlignment="1">
      <alignment horizontal="center" vertical="center" wrapText="1"/>
    </xf>
    <xf numFmtId="0" fontId="9" fillId="12" borderId="6" xfId="4" applyFont="1" applyFill="1" applyBorder="1" applyAlignment="1">
      <alignment horizontal="center" vertical="center" wrapText="1"/>
    </xf>
    <xf numFmtId="0" fontId="9" fillId="12" borderId="62" xfId="4" applyFont="1" applyFill="1" applyBorder="1" applyAlignment="1">
      <alignment horizontal="center" vertical="center" wrapText="1"/>
    </xf>
    <xf numFmtId="0" fontId="14" fillId="0" borderId="23" xfId="4" applyFont="1" applyBorder="1" applyAlignment="1">
      <alignment horizontal="center" vertical="center"/>
    </xf>
    <xf numFmtId="0" fontId="14" fillId="0" borderId="7" xfId="4" applyFont="1" applyBorder="1" applyAlignment="1">
      <alignment horizontal="center" vertical="center"/>
    </xf>
    <xf numFmtId="0" fontId="5" fillId="0" borderId="7" xfId="4" applyFont="1" applyBorder="1" applyAlignment="1">
      <alignment horizontal="center" vertical="center" wrapText="1"/>
    </xf>
    <xf numFmtId="0" fontId="5" fillId="0" borderId="43" xfId="4" applyFont="1" applyBorder="1" applyAlignment="1">
      <alignment horizontal="center" vertical="center" wrapText="1"/>
    </xf>
    <xf numFmtId="171" fontId="3" fillId="0" borderId="56" xfId="4" applyNumberFormat="1" applyFont="1" applyBorder="1" applyAlignment="1">
      <alignment horizontal="center" vertical="center"/>
    </xf>
    <xf numFmtId="171" fontId="3" fillId="0" borderId="43" xfId="4" applyNumberFormat="1" applyFont="1" applyBorder="1" applyAlignment="1">
      <alignment horizontal="center" vertical="center"/>
    </xf>
    <xf numFmtId="171" fontId="5" fillId="0" borderId="43" xfId="4" applyNumberFormat="1" applyFont="1" applyBorder="1" applyAlignment="1">
      <alignment horizontal="center" vertical="center"/>
    </xf>
    <xf numFmtId="171" fontId="5" fillId="0" borderId="19" xfId="4" applyNumberFormat="1" applyFont="1" applyBorder="1" applyAlignment="1">
      <alignment horizontal="center" vertical="center"/>
    </xf>
    <xf numFmtId="0" fontId="5" fillId="0" borderId="19" xfId="4" applyFont="1" applyBorder="1" applyAlignment="1">
      <alignment horizontal="center" vertical="center" wrapText="1"/>
    </xf>
    <xf numFmtId="0" fontId="3" fillId="0" borderId="40" xfId="4" applyFont="1" applyBorder="1" applyAlignment="1">
      <alignment horizontal="center" vertical="center"/>
    </xf>
    <xf numFmtId="0" fontId="3" fillId="0" borderId="2" xfId="4" applyFont="1" applyBorder="1" applyAlignment="1">
      <alignment horizontal="center" vertical="center"/>
    </xf>
    <xf numFmtId="0" fontId="3" fillId="0" borderId="6" xfId="4" applyFont="1" applyBorder="1" applyAlignment="1">
      <alignment horizontal="center" vertical="center"/>
    </xf>
    <xf numFmtId="0" fontId="5" fillId="0" borderId="29" xfId="4" applyFont="1" applyBorder="1" applyAlignment="1">
      <alignment horizontal="center" vertical="center"/>
    </xf>
    <xf numFmtId="0" fontId="5" fillId="0" borderId="32" xfId="4" applyFont="1" applyBorder="1" applyAlignment="1">
      <alignment horizontal="center" vertical="center"/>
    </xf>
    <xf numFmtId="3" fontId="5" fillId="0" borderId="8" xfId="4" applyNumberFormat="1" applyFont="1" applyBorder="1" applyAlignment="1">
      <alignment horizontal="center" vertical="center" wrapText="1"/>
    </xf>
    <xf numFmtId="3" fontId="5" fillId="0" borderId="52" xfId="4" applyNumberFormat="1" applyFont="1" applyBorder="1" applyAlignment="1">
      <alignment horizontal="center" vertical="center" wrapText="1"/>
    </xf>
    <xf numFmtId="0" fontId="3" fillId="0" borderId="26" xfId="4" applyFont="1" applyBorder="1" applyAlignment="1">
      <alignment horizontal="center" vertical="center"/>
    </xf>
    <xf numFmtId="0" fontId="5" fillId="0" borderId="58" xfId="4" applyFont="1" applyBorder="1" applyAlignment="1">
      <alignment horizontal="center" vertical="center" wrapText="1"/>
    </xf>
    <xf numFmtId="0" fontId="11" fillId="0" borderId="48" xfId="4" applyFont="1" applyBorder="1" applyAlignment="1">
      <alignment horizontal="center" vertical="center"/>
    </xf>
    <xf numFmtId="0" fontId="11" fillId="0" borderId="49" xfId="4" applyFont="1" applyBorder="1" applyAlignment="1">
      <alignment horizontal="center" vertical="center"/>
    </xf>
    <xf numFmtId="0" fontId="11" fillId="0" borderId="53" xfId="4" applyFont="1" applyBorder="1" applyAlignment="1">
      <alignment horizontal="center" vertical="center"/>
    </xf>
    <xf numFmtId="0" fontId="3" fillId="0" borderId="19" xfId="4" applyFont="1" applyBorder="1" applyAlignment="1">
      <alignment horizontal="center" vertical="center" wrapText="1"/>
    </xf>
    <xf numFmtId="0" fontId="3" fillId="0" borderId="23" xfId="4" applyFont="1" applyBorder="1" applyAlignment="1">
      <alignment horizontal="center" vertical="center" wrapText="1"/>
    </xf>
    <xf numFmtId="0" fontId="3" fillId="0" borderId="7" xfId="4" applyFont="1" applyBorder="1" applyAlignment="1">
      <alignment horizontal="center" vertical="center" wrapText="1"/>
    </xf>
    <xf numFmtId="0" fontId="5" fillId="0" borderId="58" xfId="4" applyFont="1" applyBorder="1" applyAlignment="1">
      <alignment horizontal="center" vertical="center"/>
    </xf>
    <xf numFmtId="0" fontId="5" fillId="0" borderId="61" xfId="4" applyFont="1" applyBorder="1" applyAlignment="1">
      <alignment horizontal="center" vertical="center" wrapText="1"/>
    </xf>
    <xf numFmtId="0" fontId="5" fillId="0" borderId="67" xfId="4" applyFont="1" applyBorder="1" applyAlignment="1">
      <alignment horizontal="center" vertical="center" wrapText="1"/>
    </xf>
    <xf numFmtId="0" fontId="5" fillId="0" borderId="54" xfId="4" applyFont="1" applyBorder="1" applyAlignment="1">
      <alignment horizontal="center" vertical="center" wrapText="1"/>
    </xf>
    <xf numFmtId="0" fontId="5" fillId="0" borderId="56" xfId="4" applyFont="1" applyBorder="1" applyAlignment="1">
      <alignment horizontal="center" vertical="center"/>
    </xf>
    <xf numFmtId="0" fontId="11" fillId="0" borderId="48" xfId="4" applyFont="1" applyBorder="1" applyAlignment="1">
      <alignment horizontal="center" vertical="center" wrapText="1"/>
    </xf>
    <xf numFmtId="0" fontId="11" fillId="0" borderId="49" xfId="4" applyFont="1" applyBorder="1" applyAlignment="1">
      <alignment horizontal="center" vertical="center" wrapText="1"/>
    </xf>
    <xf numFmtId="0" fontId="11" fillId="0" borderId="53" xfId="4" applyFont="1" applyBorder="1" applyAlignment="1">
      <alignment horizontal="center" vertical="center" wrapText="1"/>
    </xf>
    <xf numFmtId="0" fontId="3" fillId="0" borderId="19" xfId="4" applyFont="1" applyBorder="1" applyAlignment="1">
      <alignment horizontal="center" vertical="center"/>
    </xf>
    <xf numFmtId="0" fontId="3" fillId="0" borderId="23" xfId="4" applyFont="1" applyBorder="1" applyAlignment="1">
      <alignment horizontal="center" vertical="center"/>
    </xf>
    <xf numFmtId="0" fontId="3" fillId="0" borderId="7" xfId="4" applyFont="1" applyBorder="1" applyAlignment="1">
      <alignment horizontal="center" vertical="center"/>
    </xf>
    <xf numFmtId="0" fontId="5" fillId="0" borderId="61" xfId="4" applyFont="1" applyBorder="1" applyAlignment="1">
      <alignment horizontal="center" vertical="top" wrapText="1"/>
    </xf>
    <xf numFmtId="0" fontId="5" fillId="0" borderId="67" xfId="4" applyFont="1" applyBorder="1" applyAlignment="1">
      <alignment horizontal="center" vertical="top" wrapText="1"/>
    </xf>
    <xf numFmtId="0" fontId="5" fillId="0" borderId="54" xfId="4" applyFont="1" applyBorder="1" applyAlignment="1">
      <alignment horizontal="center" vertical="top" wrapText="1"/>
    </xf>
    <xf numFmtId="0" fontId="5" fillId="0" borderId="56" xfId="4" applyFont="1" applyBorder="1" applyAlignment="1">
      <alignment horizontal="center" vertical="center" wrapText="1"/>
    </xf>
    <xf numFmtId="1" fontId="43" fillId="0" borderId="29" xfId="5" applyNumberFormat="1" applyFont="1" applyBorder="1" applyAlignment="1">
      <alignment horizontal="center" vertical="center" wrapText="1"/>
    </xf>
    <xf numFmtId="1" fontId="43" fillId="0" borderId="43" xfId="5" applyNumberFormat="1" applyFont="1" applyBorder="1" applyAlignment="1">
      <alignment horizontal="center" vertical="center" wrapText="1"/>
    </xf>
    <xf numFmtId="1" fontId="43" fillId="0" borderId="32" xfId="5" applyNumberFormat="1" applyFont="1" applyBorder="1" applyAlignment="1">
      <alignment horizontal="center" vertical="center" wrapText="1"/>
    </xf>
    <xf numFmtId="0" fontId="48" fillId="0" borderId="28" xfId="5" applyFont="1" applyBorder="1" applyAlignment="1">
      <alignment horizontal="center" vertical="center" wrapText="1"/>
    </xf>
    <xf numFmtId="0" fontId="48" fillId="0" borderId="57" xfId="5" applyFont="1" applyBorder="1" applyAlignment="1">
      <alignment horizontal="center" vertical="center" wrapText="1"/>
    </xf>
    <xf numFmtId="0" fontId="48" fillId="0" borderId="31" xfId="5" applyFont="1" applyBorder="1" applyAlignment="1">
      <alignment horizontal="center" vertical="center" wrapText="1"/>
    </xf>
    <xf numFmtId="0" fontId="47" fillId="0" borderId="48" xfId="5" applyFont="1" applyBorder="1" applyAlignment="1">
      <alignment horizontal="center"/>
    </xf>
    <xf numFmtId="0" fontId="47" fillId="0" borderId="49" xfId="5" applyFont="1" applyBorder="1" applyAlignment="1">
      <alignment horizontal="center"/>
    </xf>
    <xf numFmtId="0" fontId="45" fillId="0" borderId="61" xfId="5" applyFont="1" applyBorder="1" applyAlignment="1">
      <alignment horizontal="left" vertical="center" wrapText="1"/>
    </xf>
    <xf numFmtId="0" fontId="45" fillId="0" borderId="67" xfId="5" applyFont="1" applyBorder="1" applyAlignment="1">
      <alignment horizontal="left" vertical="center" wrapText="1"/>
    </xf>
    <xf numFmtId="0" fontId="45" fillId="0" borderId="54" xfId="5" applyFont="1" applyBorder="1" applyAlignment="1">
      <alignment horizontal="left" vertical="center" wrapText="1"/>
    </xf>
    <xf numFmtId="0" fontId="15" fillId="22" borderId="29" xfId="5" applyFont="1" applyFill="1" applyBorder="1" applyAlignment="1">
      <alignment horizontal="center" vertical="center" wrapText="1"/>
    </xf>
    <xf numFmtId="0" fontId="47" fillId="0" borderId="28" xfId="5" applyFont="1" applyBorder="1" applyAlignment="1">
      <alignment horizontal="center" vertical="center" wrapText="1"/>
    </xf>
    <xf numFmtId="0" fontId="47" fillId="0" borderId="29" xfId="5" applyFont="1" applyBorder="1" applyAlignment="1">
      <alignment horizontal="center" vertical="center" wrapText="1"/>
    </xf>
    <xf numFmtId="0" fontId="44" fillId="0" borderId="29" xfId="5" applyFont="1" applyBorder="1" applyAlignment="1">
      <alignment horizontal="center" vertical="center" wrapText="1"/>
    </xf>
    <xf numFmtId="0" fontId="44" fillId="0" borderId="43" xfId="5" applyFont="1" applyBorder="1" applyAlignment="1">
      <alignment horizontal="center" vertical="center" wrapText="1"/>
    </xf>
    <xf numFmtId="0" fontId="44" fillId="0" borderId="32" xfId="5" applyFont="1" applyBorder="1" applyAlignment="1">
      <alignment horizontal="center" vertical="center" wrapText="1"/>
    </xf>
    <xf numFmtId="0" fontId="42" fillId="0" borderId="69" xfId="5" applyFont="1" applyBorder="1" applyAlignment="1">
      <alignment horizontal="center"/>
    </xf>
    <xf numFmtId="0" fontId="42" fillId="0" borderId="57" xfId="5" applyFont="1" applyBorder="1" applyAlignment="1">
      <alignment horizontal="center"/>
    </xf>
    <xf numFmtId="0" fontId="42" fillId="0" borderId="68" xfId="5" applyFont="1" applyBorder="1" applyAlignment="1">
      <alignment horizontal="center"/>
    </xf>
    <xf numFmtId="0" fontId="44" fillId="0" borderId="61" xfId="5" applyFont="1" applyBorder="1" applyAlignment="1">
      <alignment horizontal="center" wrapText="1"/>
    </xf>
    <xf numFmtId="0" fontId="44" fillId="0" borderId="67" xfId="5" applyFont="1" applyBorder="1" applyAlignment="1">
      <alignment horizontal="center" wrapText="1"/>
    </xf>
    <xf numFmtId="0" fontId="9" fillId="12" borderId="40" xfId="5" applyFont="1" applyFill="1" applyBorder="1" applyAlignment="1">
      <alignment horizontal="center" vertical="center" wrapText="1"/>
    </xf>
    <xf numFmtId="0" fontId="9" fillId="12" borderId="41" xfId="5" applyFont="1" applyFill="1" applyBorder="1" applyAlignment="1">
      <alignment horizontal="center" vertical="center" wrapText="1"/>
    </xf>
    <xf numFmtId="0" fontId="9" fillId="12" borderId="2" xfId="5" applyFont="1" applyFill="1" applyBorder="1" applyAlignment="1">
      <alignment horizontal="center" vertical="center" wrapText="1"/>
    </xf>
    <xf numFmtId="0" fontId="9" fillId="12" borderId="0" xfId="5" applyFont="1" applyFill="1" applyAlignment="1">
      <alignment horizontal="center" vertical="center" wrapText="1"/>
    </xf>
    <xf numFmtId="0" fontId="9" fillId="12" borderId="6" xfId="5" applyFont="1" applyFill="1" applyBorder="1" applyAlignment="1">
      <alignment horizontal="center" vertical="center" wrapText="1"/>
    </xf>
    <xf numFmtId="0" fontId="9" fillId="12" borderId="33" xfId="5" applyFont="1" applyFill="1" applyBorder="1" applyAlignment="1">
      <alignment horizontal="center" vertical="center" wrapText="1"/>
    </xf>
    <xf numFmtId="0" fontId="46" fillId="0" borderId="48" xfId="5" applyFont="1" applyBorder="1" applyAlignment="1">
      <alignment horizontal="center"/>
    </xf>
    <xf numFmtId="0" fontId="46" fillId="0" borderId="49" xfId="5" applyFont="1" applyBorder="1" applyAlignment="1">
      <alignment horizontal="center"/>
    </xf>
    <xf numFmtId="0" fontId="3" fillId="0" borderId="23" xfId="6" applyFont="1" applyBorder="1" applyAlignment="1">
      <alignment horizontal="center" vertical="center"/>
    </xf>
    <xf numFmtId="0" fontId="3" fillId="0" borderId="32" xfId="6" applyFont="1" applyBorder="1" applyAlignment="1">
      <alignment horizontal="center" vertical="center"/>
    </xf>
    <xf numFmtId="0" fontId="3" fillId="0" borderId="23" xfId="6" applyFont="1" applyBorder="1" applyAlignment="1">
      <alignment horizontal="left" vertical="center" wrapText="1"/>
    </xf>
    <xf numFmtId="0" fontId="3" fillId="0" borderId="32" xfId="6" applyFont="1" applyBorder="1" applyAlignment="1">
      <alignment horizontal="left" vertical="center" wrapText="1"/>
    </xf>
    <xf numFmtId="0" fontId="16" fillId="0" borderId="23" xfId="6" applyFont="1" applyBorder="1" applyAlignment="1">
      <alignment horizontal="center" vertical="center"/>
    </xf>
    <xf numFmtId="0" fontId="19" fillId="14" borderId="1" xfId="6" applyFont="1" applyFill="1" applyBorder="1" applyAlignment="1">
      <alignment horizontal="center" vertical="center" wrapText="1"/>
    </xf>
    <xf numFmtId="0" fontId="19" fillId="14" borderId="37" xfId="6" applyFont="1" applyFill="1" applyBorder="1" applyAlignment="1">
      <alignment horizontal="center" vertical="center" wrapText="1"/>
    </xf>
    <xf numFmtId="0" fontId="3" fillId="0" borderId="29" xfId="6" applyFont="1" applyBorder="1" applyAlignment="1">
      <alignment horizontal="center" vertical="center"/>
    </xf>
    <xf numFmtId="0" fontId="3" fillId="0" borderId="29" xfId="6" applyFont="1" applyBorder="1" applyAlignment="1">
      <alignment horizontal="left" vertical="center" wrapText="1"/>
    </xf>
    <xf numFmtId="0" fontId="3" fillId="0" borderId="19" xfId="6" applyFont="1" applyBorder="1" applyAlignment="1">
      <alignment horizontal="center" vertical="center"/>
    </xf>
    <xf numFmtId="0" fontId="3" fillId="0" borderId="23" xfId="6" applyFont="1" applyBorder="1" applyAlignment="1">
      <alignment vertical="center" wrapText="1"/>
    </xf>
    <xf numFmtId="0" fontId="3" fillId="0" borderId="23" xfId="6" applyFont="1" applyBorder="1" applyAlignment="1">
      <alignment horizontal="left" vertical="center"/>
    </xf>
    <xf numFmtId="0" fontId="15" fillId="0" borderId="23" xfId="6" applyFont="1" applyBorder="1" applyAlignment="1">
      <alignment horizontal="center" vertical="center"/>
    </xf>
    <xf numFmtId="0" fontId="3" fillId="0" borderId="7" xfId="6" applyFont="1" applyBorder="1" applyAlignment="1">
      <alignment horizontal="center" vertical="center"/>
    </xf>
    <xf numFmtId="0" fontId="3" fillId="0" borderId="23" xfId="6" applyFont="1" applyBorder="1" applyAlignment="1">
      <alignment vertical="center"/>
    </xf>
    <xf numFmtId="0" fontId="3" fillId="0" borderId="7" xfId="6" applyFont="1" applyBorder="1" applyAlignment="1">
      <alignment vertical="center"/>
    </xf>
    <xf numFmtId="0" fontId="15" fillId="0" borderId="7" xfId="6" applyFont="1" applyBorder="1" applyAlignment="1">
      <alignment horizontal="center" vertical="center"/>
    </xf>
    <xf numFmtId="0" fontId="14" fillId="0" borderId="7" xfId="6" applyFont="1" applyBorder="1" applyAlignment="1">
      <alignment horizontal="center" vertical="center" wrapText="1"/>
    </xf>
    <xf numFmtId="0" fontId="14" fillId="0" borderId="43" xfId="6" applyFont="1" applyBorder="1" applyAlignment="1">
      <alignment horizontal="center" vertical="center" wrapText="1"/>
    </xf>
    <xf numFmtId="0" fontId="28" fillId="0" borderId="7" xfId="6" applyFont="1" applyBorder="1" applyAlignment="1">
      <alignment horizontal="center" vertical="center" wrapText="1"/>
    </xf>
    <xf numFmtId="0" fontId="28" fillId="0" borderId="43" xfId="6" applyFont="1" applyBorder="1" applyAlignment="1">
      <alignment horizontal="center" vertical="center" wrapText="1"/>
    </xf>
    <xf numFmtId="0" fontId="28" fillId="0" borderId="7" xfId="6" applyFont="1" applyBorder="1" applyAlignment="1">
      <alignment horizontal="center" vertical="center"/>
    </xf>
    <xf numFmtId="0" fontId="28" fillId="0" borderId="43" xfId="6" applyFont="1" applyBorder="1" applyAlignment="1">
      <alignment horizontal="center" vertical="center"/>
    </xf>
    <xf numFmtId="0" fontId="9" fillId="14" borderId="1" xfId="6" applyFont="1" applyFill="1" applyBorder="1" applyAlignment="1">
      <alignment horizontal="center" vertical="center" wrapText="1"/>
    </xf>
    <xf numFmtId="0" fontId="9" fillId="14" borderId="37" xfId="6" applyFont="1" applyFill="1" applyBorder="1" applyAlignment="1">
      <alignment horizontal="center" vertical="center" wrapText="1"/>
    </xf>
    <xf numFmtId="0" fontId="33" fillId="0" borderId="70" xfId="6" applyFont="1" applyBorder="1" applyAlignment="1">
      <alignment horizontal="center" vertical="center" wrapText="1"/>
    </xf>
    <xf numFmtId="0" fontId="33" fillId="0" borderId="65" xfId="6" applyFont="1" applyBorder="1" applyAlignment="1">
      <alignment horizontal="center" vertical="center" wrapText="1"/>
    </xf>
    <xf numFmtId="0" fontId="33" fillId="0" borderId="71" xfId="6" applyFont="1" applyBorder="1" applyAlignment="1">
      <alignment horizontal="center" vertical="center" wrapText="1"/>
    </xf>
    <xf numFmtId="0" fontId="28" fillId="0" borderId="58" xfId="6" applyFont="1" applyBorder="1" applyAlignment="1">
      <alignment horizontal="center" vertical="center"/>
    </xf>
    <xf numFmtId="0" fontId="15" fillId="0" borderId="43" xfId="6" applyFont="1" applyBorder="1" applyAlignment="1">
      <alignment horizontal="center" vertical="center"/>
    </xf>
    <xf numFmtId="0" fontId="3" fillId="0" borderId="13" xfId="6" applyFont="1" applyBorder="1" applyAlignment="1">
      <alignment horizontal="center" vertical="center"/>
    </xf>
    <xf numFmtId="0" fontId="3" fillId="0" borderId="47" xfId="6" applyFont="1" applyBorder="1" applyAlignment="1">
      <alignment horizontal="center" vertical="center"/>
    </xf>
    <xf numFmtId="0" fontId="3" fillId="0" borderId="20" xfId="6" applyFont="1" applyBorder="1" applyAlignment="1">
      <alignment horizontal="center" vertical="center"/>
    </xf>
    <xf numFmtId="0" fontId="3" fillId="0" borderId="51" xfId="6" applyFont="1" applyBorder="1" applyAlignment="1">
      <alignment horizontal="center" vertical="center"/>
    </xf>
    <xf numFmtId="0" fontId="16" fillId="16" borderId="48" xfId="6" applyFont="1" applyFill="1" applyBorder="1" applyAlignment="1">
      <alignment horizontal="center" vertical="center"/>
    </xf>
    <xf numFmtId="0" fontId="16" fillId="16" borderId="49" xfId="6" applyFont="1" applyFill="1" applyBorder="1" applyAlignment="1">
      <alignment horizontal="center" vertical="center"/>
    </xf>
    <xf numFmtId="0" fontId="16" fillId="16" borderId="50" xfId="6" applyFont="1" applyFill="1" applyBorder="1" applyAlignment="1">
      <alignment horizontal="center" vertical="center"/>
    </xf>
    <xf numFmtId="2" fontId="18" fillId="0" borderId="12" xfId="6" applyNumberFormat="1" applyFont="1" applyBorder="1" applyAlignment="1">
      <alignment horizontal="center" vertical="center" wrapText="1"/>
    </xf>
    <xf numFmtId="2" fontId="18" fillId="0" borderId="23" xfId="6" applyNumberFormat="1" applyFont="1" applyBorder="1" applyAlignment="1">
      <alignment horizontal="center" vertical="center" wrapText="1"/>
    </xf>
    <xf numFmtId="3" fontId="18" fillId="0" borderId="8" xfId="6" applyNumberFormat="1" applyFont="1" applyBorder="1" applyAlignment="1">
      <alignment horizontal="center" vertical="center" wrapText="1"/>
    </xf>
    <xf numFmtId="3" fontId="18" fillId="0" borderId="52" xfId="6" applyNumberFormat="1" applyFont="1" applyBorder="1" applyAlignment="1">
      <alignment horizontal="center" vertical="center" wrapText="1"/>
    </xf>
    <xf numFmtId="0" fontId="15" fillId="0" borderId="0" xfId="6" applyFont="1" applyAlignment="1">
      <alignment horizontal="center" vertical="center" wrapText="1"/>
    </xf>
    <xf numFmtId="0" fontId="9" fillId="14" borderId="4" xfId="6" applyFont="1" applyFill="1" applyBorder="1" applyAlignment="1">
      <alignment horizontal="center" vertical="center" wrapText="1"/>
    </xf>
    <xf numFmtId="0" fontId="9" fillId="14" borderId="5" xfId="6" applyFont="1" applyFill="1" applyBorder="1" applyAlignment="1">
      <alignment horizontal="center" vertical="center" wrapText="1"/>
    </xf>
    <xf numFmtId="0" fontId="9" fillId="14" borderId="46" xfId="6" applyFont="1" applyFill="1" applyBorder="1" applyAlignment="1">
      <alignment horizontal="center" vertical="center" wrapText="1"/>
    </xf>
    <xf numFmtId="0" fontId="9" fillId="24" borderId="40" xfId="6" applyFont="1" applyFill="1" applyBorder="1" applyAlignment="1">
      <alignment horizontal="center" vertical="center"/>
    </xf>
    <xf numFmtId="0" fontId="9" fillId="24" borderId="41" xfId="6" applyFont="1" applyFill="1" applyBorder="1" applyAlignment="1">
      <alignment horizontal="center" vertical="center"/>
    </xf>
    <xf numFmtId="0" fontId="9" fillId="24" borderId="42" xfId="6" applyFont="1" applyFill="1" applyBorder="1" applyAlignment="1">
      <alignment horizontal="center" vertical="center"/>
    </xf>
    <xf numFmtId="0" fontId="9" fillId="24" borderId="2" xfId="6" applyFont="1" applyFill="1" applyBorder="1" applyAlignment="1">
      <alignment horizontal="center" vertical="center"/>
    </xf>
    <xf numFmtId="0" fontId="9" fillId="24" borderId="0" xfId="6" applyFont="1" applyFill="1" applyAlignment="1">
      <alignment horizontal="center" vertical="center"/>
    </xf>
    <xf numFmtId="0" fontId="9" fillId="24" borderId="3" xfId="6" applyFont="1" applyFill="1" applyBorder="1" applyAlignment="1">
      <alignment horizontal="center" vertical="center"/>
    </xf>
    <xf numFmtId="0" fontId="5" fillId="24" borderId="2" xfId="6" applyFont="1" applyFill="1" applyBorder="1" applyAlignment="1">
      <alignment horizontal="center" vertical="center"/>
    </xf>
    <xf numFmtId="0" fontId="5" fillId="24" borderId="0" xfId="6" applyFont="1" applyFill="1" applyAlignment="1">
      <alignment horizontal="center" vertical="center"/>
    </xf>
    <xf numFmtId="0" fontId="5" fillId="24" borderId="3" xfId="6" applyFont="1" applyFill="1" applyBorder="1" applyAlignment="1">
      <alignment horizontal="center" vertical="center"/>
    </xf>
    <xf numFmtId="0" fontId="53" fillId="24" borderId="6" xfId="6" applyFont="1" applyFill="1" applyBorder="1" applyAlignment="1">
      <alignment horizontal="center" vertical="center"/>
    </xf>
    <xf numFmtId="0" fontId="53" fillId="24" borderId="33" xfId="6" applyFont="1" applyFill="1" applyBorder="1" applyAlignment="1">
      <alignment horizontal="center" vertical="center"/>
    </xf>
    <xf numFmtId="2" fontId="54" fillId="24" borderId="33" xfId="6" applyNumberFormat="1" applyFont="1" applyFill="1" applyBorder="1" applyAlignment="1">
      <alignment horizontal="center" vertical="center"/>
    </xf>
    <xf numFmtId="2" fontId="54" fillId="24" borderId="62" xfId="6" applyNumberFormat="1" applyFont="1" applyFill="1" applyBorder="1" applyAlignment="1">
      <alignment horizontal="center" vertical="center"/>
    </xf>
    <xf numFmtId="0" fontId="33" fillId="0" borderId="23" xfId="6" applyFont="1" applyBorder="1" applyAlignment="1">
      <alignment horizontal="center" vertical="center"/>
    </xf>
    <xf numFmtId="0" fontId="6" fillId="0" borderId="7" xfId="6" applyFont="1" applyBorder="1" applyAlignment="1">
      <alignment horizontal="center" vertical="center" wrapText="1"/>
    </xf>
    <xf numFmtId="0" fontId="6" fillId="0" borderId="43" xfId="6" applyFont="1" applyBorder="1" applyAlignment="1">
      <alignment horizontal="center" vertical="center" wrapText="1"/>
    </xf>
    <xf numFmtId="2" fontId="11" fillId="0" borderId="12" xfId="6" applyNumberFormat="1" applyFont="1" applyBorder="1" applyAlignment="1">
      <alignment horizontal="center" vertical="center" wrapText="1"/>
    </xf>
    <xf numFmtId="2" fontId="11" fillId="0" borderId="23" xfId="6" applyNumberFormat="1" applyFont="1" applyBorder="1" applyAlignment="1">
      <alignment horizontal="center" vertical="center" wrapText="1"/>
    </xf>
    <xf numFmtId="3" fontId="11" fillId="0" borderId="8" xfId="6" applyNumberFormat="1" applyFont="1" applyBorder="1" applyAlignment="1">
      <alignment horizontal="center" vertical="center" wrapText="1"/>
    </xf>
    <xf numFmtId="3" fontId="11" fillId="0" borderId="52" xfId="6" applyNumberFormat="1" applyFont="1" applyBorder="1" applyAlignment="1">
      <alignment horizontal="center" vertical="center" wrapText="1"/>
    </xf>
    <xf numFmtId="0" fontId="21" fillId="14" borderId="4" xfId="6" applyFont="1" applyFill="1" applyBorder="1" applyAlignment="1">
      <alignment horizontal="center" vertical="center" wrapText="1"/>
    </xf>
    <xf numFmtId="0" fontId="21" fillId="14" borderId="5" xfId="6" applyFont="1" applyFill="1" applyBorder="1" applyAlignment="1">
      <alignment horizontal="center" vertical="center" wrapText="1"/>
    </xf>
    <xf numFmtId="0" fontId="21" fillId="14" borderId="46" xfId="6" applyFont="1" applyFill="1" applyBorder="1" applyAlignment="1">
      <alignment horizontal="center" vertical="center" wrapText="1"/>
    </xf>
    <xf numFmtId="0" fontId="19" fillId="24" borderId="23" xfId="6" applyFont="1" applyFill="1" applyBorder="1" applyAlignment="1">
      <alignment horizontal="center" vertical="center"/>
    </xf>
    <xf numFmtId="0" fontId="36" fillId="0" borderId="2" xfId="6" applyFont="1" applyBorder="1" applyAlignment="1">
      <alignment horizontal="left" vertical="center"/>
    </xf>
    <xf numFmtId="0" fontId="36" fillId="0" borderId="0" xfId="6" applyFont="1" applyAlignment="1">
      <alignment horizontal="left" vertical="center"/>
    </xf>
    <xf numFmtId="0" fontId="11" fillId="24" borderId="23" xfId="6" applyFont="1" applyFill="1" applyBorder="1" applyAlignment="1">
      <alignment horizontal="center" vertical="center"/>
    </xf>
    <xf numFmtId="0" fontId="30" fillId="24" borderId="23" xfId="6" applyFont="1" applyFill="1" applyBorder="1" applyAlignment="1">
      <alignment horizontal="center" vertical="center"/>
    </xf>
    <xf numFmtId="2" fontId="31" fillId="24" borderId="23" xfId="6" applyNumberFormat="1" applyFont="1" applyFill="1" applyBorder="1" applyAlignment="1">
      <alignment horizontal="center" vertical="center"/>
    </xf>
    <xf numFmtId="0" fontId="46" fillId="0" borderId="30" xfId="5" applyFont="1" applyBorder="1" applyAlignment="1">
      <alignment horizontal="center" vertical="center" wrapText="1"/>
    </xf>
    <xf numFmtId="0" fontId="46" fillId="0" borderId="25" xfId="5" applyFont="1" applyBorder="1" applyAlignment="1">
      <alignment horizontal="center" vertical="center" wrapText="1"/>
    </xf>
    <xf numFmtId="0" fontId="5" fillId="12" borderId="40" xfId="5" applyFont="1" applyFill="1" applyBorder="1" applyAlignment="1">
      <alignment horizontal="center" vertical="center" wrapText="1"/>
    </xf>
    <xf numFmtId="0" fontId="5" fillId="12" borderId="41" xfId="5" applyFont="1" applyFill="1" applyBorder="1" applyAlignment="1">
      <alignment horizontal="center" vertical="center" wrapText="1"/>
    </xf>
    <xf numFmtId="0" fontId="5" fillId="12" borderId="2" xfId="5" applyFont="1" applyFill="1" applyBorder="1" applyAlignment="1">
      <alignment horizontal="center" vertical="center" wrapText="1"/>
    </xf>
    <xf numFmtId="0" fontId="5" fillId="12" borderId="0" xfId="5" applyFont="1" applyFill="1" applyAlignment="1">
      <alignment horizontal="center" vertical="center" wrapText="1"/>
    </xf>
    <xf numFmtId="0" fontId="5" fillId="12" borderId="6" xfId="5" applyFont="1" applyFill="1" applyBorder="1" applyAlignment="1">
      <alignment horizontal="center" vertical="center" wrapText="1"/>
    </xf>
    <xf numFmtId="0" fontId="5" fillId="12" borderId="33" xfId="5" applyFont="1" applyFill="1" applyBorder="1" applyAlignment="1">
      <alignment horizontal="center" vertical="center" wrapText="1"/>
    </xf>
    <xf numFmtId="0" fontId="46" fillId="0" borderId="28" xfId="5" applyFont="1" applyBorder="1" applyAlignment="1">
      <alignment horizontal="center" vertical="center" wrapText="1"/>
    </xf>
    <xf numFmtId="0" fontId="46" fillId="0" borderId="14" xfId="5" applyFont="1" applyBorder="1" applyAlignment="1">
      <alignment horizontal="center" vertical="center" wrapText="1"/>
    </xf>
    <xf numFmtId="1" fontId="43" fillId="0" borderId="7" xfId="5" applyNumberFormat="1" applyFont="1" applyBorder="1" applyAlignment="1">
      <alignment horizontal="center" vertical="center" wrapText="1"/>
    </xf>
    <xf numFmtId="0" fontId="44" fillId="0" borderId="7" xfId="5" applyFont="1" applyBorder="1" applyAlignment="1">
      <alignment horizontal="center" vertical="center" wrapText="1"/>
    </xf>
    <xf numFmtId="0" fontId="46" fillId="0" borderId="23" xfId="5" applyFont="1" applyBorder="1" applyAlignment="1">
      <alignment horizontal="center" vertical="center" wrapText="1"/>
    </xf>
    <xf numFmtId="0" fontId="68" fillId="0" borderId="1" xfId="5" applyFont="1" applyBorder="1" applyAlignment="1">
      <alignment horizontal="center" vertical="center"/>
    </xf>
    <xf numFmtId="0" fontId="68" fillId="0" borderId="37" xfId="5" applyFont="1" applyBorder="1" applyAlignment="1">
      <alignment horizontal="center" vertical="center"/>
    </xf>
    <xf numFmtId="0" fontId="68" fillId="0" borderId="59" xfId="5" applyFont="1" applyBorder="1" applyAlignment="1">
      <alignment horizontal="center" vertical="center"/>
    </xf>
    <xf numFmtId="0" fontId="5" fillId="0" borderId="1" xfId="8" applyFont="1" applyBorder="1" applyAlignment="1">
      <alignment horizontal="center" vertical="center" wrapText="1"/>
    </xf>
    <xf numFmtId="0" fontId="5" fillId="0" borderId="37" xfId="8" applyFont="1" applyBorder="1" applyAlignment="1">
      <alignment horizontal="center" vertical="center" wrapText="1"/>
    </xf>
    <xf numFmtId="0" fontId="9" fillId="12" borderId="40" xfId="8" applyFont="1" applyFill="1" applyBorder="1" applyAlignment="1">
      <alignment horizontal="center" vertical="center" wrapText="1"/>
    </xf>
    <xf numFmtId="0" fontId="9" fillId="12" borderId="42" xfId="8" applyFont="1" applyFill="1" applyBorder="1" applyAlignment="1">
      <alignment horizontal="center" vertical="center" wrapText="1"/>
    </xf>
    <xf numFmtId="0" fontId="9" fillId="12" borderId="2" xfId="8" applyFont="1" applyFill="1" applyBorder="1" applyAlignment="1">
      <alignment horizontal="center" vertical="center" wrapText="1"/>
    </xf>
    <xf numFmtId="0" fontId="9" fillId="12" borderId="3" xfId="8" applyFont="1" applyFill="1" applyBorder="1" applyAlignment="1">
      <alignment horizontal="center" vertical="center" wrapText="1"/>
    </xf>
    <xf numFmtId="0" fontId="9" fillId="12" borderId="6" xfId="8" applyFont="1" applyFill="1" applyBorder="1" applyAlignment="1">
      <alignment horizontal="center" vertical="center" wrapText="1"/>
    </xf>
    <xf numFmtId="0" fontId="9" fillId="12" borderId="62" xfId="8" applyFont="1" applyFill="1" applyBorder="1" applyAlignment="1">
      <alignment horizontal="center" vertical="center" wrapText="1"/>
    </xf>
    <xf numFmtId="0" fontId="14" fillId="0" borderId="69" xfId="8" applyFont="1" applyBorder="1" applyAlignment="1">
      <alignment horizontal="center" vertical="center"/>
    </xf>
    <xf numFmtId="0" fontId="14" fillId="0" borderId="57" xfId="8" applyFont="1" applyBorder="1" applyAlignment="1">
      <alignment horizontal="center" vertical="center"/>
    </xf>
    <xf numFmtId="0" fontId="14" fillId="0" borderId="68" xfId="8" applyFont="1" applyBorder="1" applyAlignment="1">
      <alignment horizontal="center" vertical="center"/>
    </xf>
    <xf numFmtId="0" fontId="28" fillId="0" borderId="29" xfId="8" applyFont="1" applyBorder="1" applyAlignment="1">
      <alignment horizontal="center" vertical="center"/>
    </xf>
    <xf numFmtId="0" fontId="28" fillId="0" borderId="23" xfId="8" applyFont="1" applyBorder="1" applyAlignment="1">
      <alignment horizontal="center" vertical="center"/>
    </xf>
    <xf numFmtId="0" fontId="28" fillId="0" borderId="32" xfId="8" applyFont="1" applyBorder="1" applyAlignment="1">
      <alignment horizontal="center" vertical="center"/>
    </xf>
    <xf numFmtId="0" fontId="3" fillId="0" borderId="56" xfId="8" applyBorder="1" applyAlignment="1">
      <alignment horizontal="center" vertical="center" wrapText="1"/>
    </xf>
    <xf numFmtId="0" fontId="3" fillId="0" borderId="43" xfId="8" applyBorder="1" applyAlignment="1">
      <alignment horizontal="center" vertical="center" wrapText="1"/>
    </xf>
    <xf numFmtId="0" fontId="3" fillId="0" borderId="58" xfId="8" applyBorder="1" applyAlignment="1">
      <alignment horizontal="center" vertical="center" wrapText="1"/>
    </xf>
    <xf numFmtId="0" fontId="15" fillId="0" borderId="56" xfId="8" applyFont="1" applyBorder="1" applyAlignment="1">
      <alignment horizontal="center" vertical="center" wrapText="1"/>
    </xf>
    <xf numFmtId="0" fontId="15" fillId="0" borderId="43" xfId="8" applyFont="1" applyBorder="1" applyAlignment="1">
      <alignment horizontal="center" vertical="center" wrapText="1"/>
    </xf>
    <xf numFmtId="0" fontId="15" fillId="0" borderId="58" xfId="8" applyFont="1" applyBorder="1" applyAlignment="1">
      <alignment horizontal="center" vertical="center" wrapText="1"/>
    </xf>
    <xf numFmtId="0" fontId="15" fillId="0" borderId="74" xfId="8" applyFont="1" applyBorder="1" applyAlignment="1">
      <alignment horizontal="center" vertical="center" wrapText="1"/>
    </xf>
    <xf numFmtId="0" fontId="15" fillId="0" borderId="63" xfId="8" applyFont="1" applyBorder="1" applyAlignment="1">
      <alignment horizontal="center" vertical="center" wrapText="1"/>
    </xf>
    <xf numFmtId="0" fontId="15" fillId="0" borderId="75" xfId="8" applyFont="1" applyBorder="1" applyAlignment="1">
      <alignment horizontal="center" vertical="center" wrapText="1"/>
    </xf>
    <xf numFmtId="0" fontId="16" fillId="22" borderId="48" xfId="8" applyFont="1" applyFill="1" applyBorder="1" applyAlignment="1">
      <alignment horizontal="center" vertical="center"/>
    </xf>
    <xf numFmtId="0" fontId="16" fillId="22" borderId="49" xfId="8" applyFont="1" applyFill="1" applyBorder="1" applyAlignment="1">
      <alignment horizontal="center" vertical="center"/>
    </xf>
    <xf numFmtId="0" fontId="16" fillId="22" borderId="50" xfId="8" applyFont="1" applyFill="1" applyBorder="1" applyAlignment="1">
      <alignment horizontal="center" vertical="center"/>
    </xf>
    <xf numFmtId="2" fontId="11" fillId="0" borderId="12" xfId="8" applyNumberFormat="1" applyFont="1" applyBorder="1" applyAlignment="1">
      <alignment horizontal="center" vertical="center" wrapText="1"/>
    </xf>
    <xf numFmtId="2" fontId="11" fillId="0" borderId="23" xfId="8" applyNumberFormat="1" applyFont="1" applyBorder="1" applyAlignment="1">
      <alignment horizontal="center" vertical="center" wrapText="1"/>
    </xf>
    <xf numFmtId="3" fontId="11" fillId="0" borderId="8" xfId="8" applyNumberFormat="1" applyFont="1" applyBorder="1" applyAlignment="1">
      <alignment horizontal="center" vertical="center" wrapText="1"/>
    </xf>
    <xf numFmtId="3" fontId="11" fillId="0" borderId="52" xfId="8" applyNumberFormat="1" applyFont="1" applyBorder="1" applyAlignment="1">
      <alignment horizontal="center" vertical="center" wrapText="1"/>
    </xf>
    <xf numFmtId="0" fontId="3" fillId="0" borderId="69" xfId="8" applyBorder="1" applyAlignment="1">
      <alignment horizontal="center" vertical="center"/>
    </xf>
    <xf numFmtId="0" fontId="3" fillId="0" borderId="57" xfId="8" applyBorder="1" applyAlignment="1">
      <alignment horizontal="center" vertical="center"/>
    </xf>
    <xf numFmtId="0" fontId="3" fillId="0" borderId="68" xfId="8" applyBorder="1" applyAlignment="1">
      <alignment horizontal="center" vertical="center"/>
    </xf>
    <xf numFmtId="0" fontId="16" fillId="0" borderId="56" xfId="8" applyFont="1" applyBorder="1" applyAlignment="1">
      <alignment horizontal="center" vertical="center"/>
    </xf>
    <xf numFmtId="0" fontId="16" fillId="0" borderId="43" xfId="8" applyFont="1" applyBorder="1" applyAlignment="1">
      <alignment horizontal="center" vertical="center"/>
    </xf>
    <xf numFmtId="0" fontId="16" fillId="0" borderId="58" xfId="8" applyFont="1" applyBorder="1" applyAlignment="1">
      <alignment horizontal="center" vertical="center"/>
    </xf>
    <xf numFmtId="0" fontId="11" fillId="0" borderId="1" xfId="8" applyFont="1" applyBorder="1" applyAlignment="1">
      <alignment horizontal="center" vertical="center"/>
    </xf>
    <xf numFmtId="0" fontId="11" fillId="0" borderId="37" xfId="8" applyFont="1" applyBorder="1" applyAlignment="1">
      <alignment horizontal="center" vertical="center"/>
    </xf>
    <xf numFmtId="0" fontId="3" fillId="0" borderId="56" xfId="8" applyBorder="1" applyAlignment="1">
      <alignment horizontal="center" vertical="center"/>
    </xf>
    <xf numFmtId="0" fontId="3" fillId="0" borderId="58" xfId="8" applyBorder="1" applyAlignment="1">
      <alignment horizontal="center" vertical="center"/>
    </xf>
  </cellXfs>
  <cellStyles count="11">
    <cellStyle name="Гиперссылка" xfId="1" builtinId="8"/>
    <cellStyle name="Обычный" xfId="0" builtinId="0"/>
    <cellStyle name="Обычный 2" xfId="4" xr:uid="{D17F2E7F-255A-4687-821E-F8B2DE1A37B7}"/>
    <cellStyle name="Обычный 2 2" xfId="2" xr:uid="{00000000-0005-0000-0000-000002000000}"/>
    <cellStyle name="Обычный 2 3" xfId="3" xr:uid="{00000000-0005-0000-0000-000003000000}"/>
    <cellStyle name="Обычный 3" xfId="5" xr:uid="{5E9C6F15-ACA1-479D-BF8D-B554C5403697}"/>
    <cellStyle name="Обычный 4" xfId="6" xr:uid="{EC37D491-12EA-43BE-8022-FB4B707C07AA}"/>
    <cellStyle name="Обычный 5" xfId="8" xr:uid="{A7C99EC9-3E06-4394-A200-FC54D8C4C3E6}"/>
    <cellStyle name="Обычный 6" xfId="10" xr:uid="{A33FF334-4DBE-41E0-BEE8-3C653BDAEA71}"/>
    <cellStyle name="Обычный_Лист1" xfId="9" xr:uid="{C89E5009-A813-4B54-BACC-71C7A1088EF6}"/>
    <cellStyle name="Обычный_НАШЕ ПРОИЗВОДСТВО" xfId="7" xr:uid="{A2F1B11F-A1D1-4D5F-A152-321E3A43DCAF}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B4C7E7"/>
      <rgbColor rgb="FF808080"/>
      <rgbColor rgb="FF9999FF"/>
      <rgbColor rgb="FF7030A0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5E0B4"/>
      <rgbColor rgb="FFFFFF99"/>
      <rgbColor rgb="FF99CCFF"/>
      <rgbColor rgb="FFFF99CC"/>
      <rgbColor rgb="FFCC99FF"/>
      <rgbColor rgb="FFFFCC99"/>
      <rgbColor rgb="FF3366FF"/>
      <rgbColor rgb="FF00B0F0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1FDF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2.png"/><Relationship Id="rId18" Type="http://schemas.openxmlformats.org/officeDocument/2006/relationships/image" Target="../media/image107.png"/><Relationship Id="rId26" Type="http://schemas.openxmlformats.org/officeDocument/2006/relationships/image" Target="../media/image115.png"/><Relationship Id="rId39" Type="http://schemas.openxmlformats.org/officeDocument/2006/relationships/image" Target="../media/image128.png"/><Relationship Id="rId21" Type="http://schemas.openxmlformats.org/officeDocument/2006/relationships/image" Target="../media/image110.png"/><Relationship Id="rId34" Type="http://schemas.openxmlformats.org/officeDocument/2006/relationships/image" Target="../media/image123.png"/><Relationship Id="rId42" Type="http://schemas.openxmlformats.org/officeDocument/2006/relationships/image" Target="../media/image131.png"/><Relationship Id="rId47" Type="http://schemas.openxmlformats.org/officeDocument/2006/relationships/image" Target="../media/image136.png"/><Relationship Id="rId50" Type="http://schemas.openxmlformats.org/officeDocument/2006/relationships/image" Target="../media/image139.png"/><Relationship Id="rId55" Type="http://schemas.openxmlformats.org/officeDocument/2006/relationships/image" Target="../media/image144.png"/><Relationship Id="rId63" Type="http://schemas.openxmlformats.org/officeDocument/2006/relationships/image" Target="../media/image152.png"/><Relationship Id="rId68" Type="http://schemas.openxmlformats.org/officeDocument/2006/relationships/image" Target="../media/image157.png"/><Relationship Id="rId76" Type="http://schemas.openxmlformats.org/officeDocument/2006/relationships/image" Target="../media/image165.png"/><Relationship Id="rId84" Type="http://schemas.openxmlformats.org/officeDocument/2006/relationships/image" Target="../media/image173.png"/><Relationship Id="rId89" Type="http://schemas.openxmlformats.org/officeDocument/2006/relationships/image" Target="../media/image178.png"/><Relationship Id="rId7" Type="http://schemas.openxmlformats.org/officeDocument/2006/relationships/image" Target="../media/image96.png"/><Relationship Id="rId71" Type="http://schemas.openxmlformats.org/officeDocument/2006/relationships/image" Target="../media/image160.png"/><Relationship Id="rId92" Type="http://schemas.openxmlformats.org/officeDocument/2006/relationships/image" Target="../media/image181.png"/><Relationship Id="rId2" Type="http://schemas.openxmlformats.org/officeDocument/2006/relationships/image" Target="../media/image91.png"/><Relationship Id="rId16" Type="http://schemas.openxmlformats.org/officeDocument/2006/relationships/image" Target="../media/image105.png"/><Relationship Id="rId29" Type="http://schemas.openxmlformats.org/officeDocument/2006/relationships/image" Target="../media/image118.png"/><Relationship Id="rId11" Type="http://schemas.openxmlformats.org/officeDocument/2006/relationships/image" Target="../media/image100.png"/><Relationship Id="rId24" Type="http://schemas.openxmlformats.org/officeDocument/2006/relationships/image" Target="../media/image113.png"/><Relationship Id="rId32" Type="http://schemas.openxmlformats.org/officeDocument/2006/relationships/image" Target="../media/image121.png"/><Relationship Id="rId37" Type="http://schemas.openxmlformats.org/officeDocument/2006/relationships/image" Target="../media/image126.png"/><Relationship Id="rId40" Type="http://schemas.openxmlformats.org/officeDocument/2006/relationships/image" Target="../media/image129.png"/><Relationship Id="rId45" Type="http://schemas.openxmlformats.org/officeDocument/2006/relationships/image" Target="../media/image134.png"/><Relationship Id="rId53" Type="http://schemas.openxmlformats.org/officeDocument/2006/relationships/image" Target="../media/image142.png"/><Relationship Id="rId58" Type="http://schemas.openxmlformats.org/officeDocument/2006/relationships/image" Target="../media/image147.png"/><Relationship Id="rId66" Type="http://schemas.openxmlformats.org/officeDocument/2006/relationships/image" Target="../media/image155.png"/><Relationship Id="rId74" Type="http://schemas.openxmlformats.org/officeDocument/2006/relationships/image" Target="../media/image163.png"/><Relationship Id="rId79" Type="http://schemas.openxmlformats.org/officeDocument/2006/relationships/image" Target="../media/image168.png"/><Relationship Id="rId87" Type="http://schemas.openxmlformats.org/officeDocument/2006/relationships/image" Target="../media/image176.png"/><Relationship Id="rId5" Type="http://schemas.openxmlformats.org/officeDocument/2006/relationships/image" Target="../media/image94.png"/><Relationship Id="rId61" Type="http://schemas.openxmlformats.org/officeDocument/2006/relationships/image" Target="../media/image150.png"/><Relationship Id="rId82" Type="http://schemas.openxmlformats.org/officeDocument/2006/relationships/image" Target="../media/image171.png"/><Relationship Id="rId90" Type="http://schemas.openxmlformats.org/officeDocument/2006/relationships/image" Target="../media/image179.png"/><Relationship Id="rId95" Type="http://schemas.openxmlformats.org/officeDocument/2006/relationships/image" Target="../media/image184.png"/><Relationship Id="rId19" Type="http://schemas.openxmlformats.org/officeDocument/2006/relationships/image" Target="../media/image108.png"/><Relationship Id="rId14" Type="http://schemas.openxmlformats.org/officeDocument/2006/relationships/image" Target="../media/image103.png"/><Relationship Id="rId22" Type="http://schemas.openxmlformats.org/officeDocument/2006/relationships/image" Target="../media/image111.png"/><Relationship Id="rId27" Type="http://schemas.openxmlformats.org/officeDocument/2006/relationships/image" Target="../media/image116.png"/><Relationship Id="rId30" Type="http://schemas.openxmlformats.org/officeDocument/2006/relationships/image" Target="../media/image119.png"/><Relationship Id="rId35" Type="http://schemas.openxmlformats.org/officeDocument/2006/relationships/image" Target="../media/image124.png"/><Relationship Id="rId43" Type="http://schemas.openxmlformats.org/officeDocument/2006/relationships/image" Target="../media/image132.png"/><Relationship Id="rId48" Type="http://schemas.openxmlformats.org/officeDocument/2006/relationships/image" Target="../media/image137.png"/><Relationship Id="rId56" Type="http://schemas.openxmlformats.org/officeDocument/2006/relationships/image" Target="../media/image145.png"/><Relationship Id="rId64" Type="http://schemas.openxmlformats.org/officeDocument/2006/relationships/image" Target="../media/image153.png"/><Relationship Id="rId69" Type="http://schemas.openxmlformats.org/officeDocument/2006/relationships/image" Target="../media/image158.png"/><Relationship Id="rId77" Type="http://schemas.openxmlformats.org/officeDocument/2006/relationships/image" Target="../media/image166.png"/><Relationship Id="rId8" Type="http://schemas.openxmlformats.org/officeDocument/2006/relationships/image" Target="../media/image97.png"/><Relationship Id="rId51" Type="http://schemas.openxmlformats.org/officeDocument/2006/relationships/image" Target="../media/image140.png"/><Relationship Id="rId72" Type="http://schemas.openxmlformats.org/officeDocument/2006/relationships/image" Target="../media/image161.png"/><Relationship Id="rId80" Type="http://schemas.openxmlformats.org/officeDocument/2006/relationships/image" Target="../media/image169.png"/><Relationship Id="rId85" Type="http://schemas.openxmlformats.org/officeDocument/2006/relationships/image" Target="../media/image174.png"/><Relationship Id="rId93" Type="http://schemas.openxmlformats.org/officeDocument/2006/relationships/image" Target="../media/image182.png"/><Relationship Id="rId3" Type="http://schemas.openxmlformats.org/officeDocument/2006/relationships/image" Target="../media/image92.png"/><Relationship Id="rId12" Type="http://schemas.openxmlformats.org/officeDocument/2006/relationships/image" Target="../media/image101.png"/><Relationship Id="rId17" Type="http://schemas.openxmlformats.org/officeDocument/2006/relationships/image" Target="../media/image106.png"/><Relationship Id="rId25" Type="http://schemas.openxmlformats.org/officeDocument/2006/relationships/image" Target="../media/image114.png"/><Relationship Id="rId33" Type="http://schemas.openxmlformats.org/officeDocument/2006/relationships/image" Target="../media/image122.png"/><Relationship Id="rId38" Type="http://schemas.openxmlformats.org/officeDocument/2006/relationships/image" Target="../media/image127.png"/><Relationship Id="rId46" Type="http://schemas.openxmlformats.org/officeDocument/2006/relationships/image" Target="../media/image135.png"/><Relationship Id="rId59" Type="http://schemas.openxmlformats.org/officeDocument/2006/relationships/image" Target="../media/image148.png"/><Relationship Id="rId67" Type="http://schemas.openxmlformats.org/officeDocument/2006/relationships/image" Target="../media/image156.png"/><Relationship Id="rId20" Type="http://schemas.openxmlformats.org/officeDocument/2006/relationships/image" Target="../media/image109.png"/><Relationship Id="rId41" Type="http://schemas.openxmlformats.org/officeDocument/2006/relationships/image" Target="../media/image130.png"/><Relationship Id="rId54" Type="http://schemas.openxmlformats.org/officeDocument/2006/relationships/image" Target="../media/image143.png"/><Relationship Id="rId62" Type="http://schemas.openxmlformats.org/officeDocument/2006/relationships/image" Target="../media/image151.png"/><Relationship Id="rId70" Type="http://schemas.openxmlformats.org/officeDocument/2006/relationships/image" Target="../media/image159.png"/><Relationship Id="rId75" Type="http://schemas.openxmlformats.org/officeDocument/2006/relationships/image" Target="../media/image164.png"/><Relationship Id="rId83" Type="http://schemas.openxmlformats.org/officeDocument/2006/relationships/image" Target="../media/image172.png"/><Relationship Id="rId88" Type="http://schemas.openxmlformats.org/officeDocument/2006/relationships/image" Target="../media/image177.png"/><Relationship Id="rId91" Type="http://schemas.openxmlformats.org/officeDocument/2006/relationships/image" Target="../media/image180.png"/><Relationship Id="rId96" Type="http://schemas.openxmlformats.org/officeDocument/2006/relationships/image" Target="../media/image185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15" Type="http://schemas.openxmlformats.org/officeDocument/2006/relationships/image" Target="../media/image104.png"/><Relationship Id="rId23" Type="http://schemas.openxmlformats.org/officeDocument/2006/relationships/image" Target="../media/image112.png"/><Relationship Id="rId28" Type="http://schemas.openxmlformats.org/officeDocument/2006/relationships/image" Target="../media/image117.png"/><Relationship Id="rId36" Type="http://schemas.openxmlformats.org/officeDocument/2006/relationships/image" Target="../media/image125.png"/><Relationship Id="rId49" Type="http://schemas.openxmlformats.org/officeDocument/2006/relationships/image" Target="../media/image138.png"/><Relationship Id="rId57" Type="http://schemas.openxmlformats.org/officeDocument/2006/relationships/image" Target="../media/image146.png"/><Relationship Id="rId10" Type="http://schemas.openxmlformats.org/officeDocument/2006/relationships/image" Target="../media/image99.png"/><Relationship Id="rId31" Type="http://schemas.openxmlformats.org/officeDocument/2006/relationships/image" Target="../media/image120.png"/><Relationship Id="rId44" Type="http://schemas.openxmlformats.org/officeDocument/2006/relationships/image" Target="../media/image133.png"/><Relationship Id="rId52" Type="http://schemas.openxmlformats.org/officeDocument/2006/relationships/image" Target="../media/image141.png"/><Relationship Id="rId60" Type="http://schemas.openxmlformats.org/officeDocument/2006/relationships/image" Target="../media/image149.png"/><Relationship Id="rId65" Type="http://schemas.openxmlformats.org/officeDocument/2006/relationships/image" Target="../media/image154.png"/><Relationship Id="rId73" Type="http://schemas.openxmlformats.org/officeDocument/2006/relationships/image" Target="../media/image162.png"/><Relationship Id="rId78" Type="http://schemas.openxmlformats.org/officeDocument/2006/relationships/image" Target="../media/image167.png"/><Relationship Id="rId81" Type="http://schemas.openxmlformats.org/officeDocument/2006/relationships/image" Target="../media/image170.jpeg"/><Relationship Id="rId86" Type="http://schemas.openxmlformats.org/officeDocument/2006/relationships/image" Target="../media/image175.png"/><Relationship Id="rId94" Type="http://schemas.openxmlformats.org/officeDocument/2006/relationships/image" Target="../media/image183.png"/><Relationship Id="rId4" Type="http://schemas.openxmlformats.org/officeDocument/2006/relationships/image" Target="../media/image93.png"/><Relationship Id="rId9" Type="http://schemas.openxmlformats.org/officeDocument/2006/relationships/image" Target="../media/image9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png"/><Relationship Id="rId3" Type="http://schemas.openxmlformats.org/officeDocument/2006/relationships/image" Target="../media/image188.png"/><Relationship Id="rId7" Type="http://schemas.openxmlformats.org/officeDocument/2006/relationships/image" Target="../media/image192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Relationship Id="rId6" Type="http://schemas.openxmlformats.org/officeDocument/2006/relationships/image" Target="../media/image191.png"/><Relationship Id="rId5" Type="http://schemas.openxmlformats.org/officeDocument/2006/relationships/image" Target="../media/image190.png"/><Relationship Id="rId4" Type="http://schemas.openxmlformats.org/officeDocument/2006/relationships/image" Target="../media/image189.png"/><Relationship Id="rId9" Type="http://schemas.openxmlformats.org/officeDocument/2006/relationships/image" Target="../media/image19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2.png"/><Relationship Id="rId13" Type="http://schemas.openxmlformats.org/officeDocument/2006/relationships/image" Target="../media/image207.png"/><Relationship Id="rId18" Type="http://schemas.openxmlformats.org/officeDocument/2006/relationships/image" Target="../media/image212.png"/><Relationship Id="rId3" Type="http://schemas.openxmlformats.org/officeDocument/2006/relationships/image" Target="../media/image197.png"/><Relationship Id="rId21" Type="http://schemas.openxmlformats.org/officeDocument/2006/relationships/image" Target="../media/image215.png"/><Relationship Id="rId7" Type="http://schemas.openxmlformats.org/officeDocument/2006/relationships/image" Target="../media/image201.png"/><Relationship Id="rId12" Type="http://schemas.openxmlformats.org/officeDocument/2006/relationships/image" Target="../media/image206.png"/><Relationship Id="rId17" Type="http://schemas.openxmlformats.org/officeDocument/2006/relationships/image" Target="../media/image211.png"/><Relationship Id="rId2" Type="http://schemas.openxmlformats.org/officeDocument/2006/relationships/image" Target="../media/image196.png"/><Relationship Id="rId16" Type="http://schemas.openxmlformats.org/officeDocument/2006/relationships/image" Target="../media/image210.png"/><Relationship Id="rId20" Type="http://schemas.openxmlformats.org/officeDocument/2006/relationships/image" Target="../media/image214.png"/><Relationship Id="rId1" Type="http://schemas.openxmlformats.org/officeDocument/2006/relationships/image" Target="../media/image195.png"/><Relationship Id="rId6" Type="http://schemas.openxmlformats.org/officeDocument/2006/relationships/image" Target="../media/image200.png"/><Relationship Id="rId11" Type="http://schemas.openxmlformats.org/officeDocument/2006/relationships/image" Target="../media/image205.png"/><Relationship Id="rId5" Type="http://schemas.openxmlformats.org/officeDocument/2006/relationships/image" Target="../media/image199.png"/><Relationship Id="rId15" Type="http://schemas.openxmlformats.org/officeDocument/2006/relationships/image" Target="../media/image209.png"/><Relationship Id="rId23" Type="http://schemas.openxmlformats.org/officeDocument/2006/relationships/image" Target="../media/image217.png"/><Relationship Id="rId10" Type="http://schemas.openxmlformats.org/officeDocument/2006/relationships/image" Target="../media/image204.png"/><Relationship Id="rId19" Type="http://schemas.openxmlformats.org/officeDocument/2006/relationships/image" Target="../media/image213.png"/><Relationship Id="rId4" Type="http://schemas.openxmlformats.org/officeDocument/2006/relationships/image" Target="../media/image198.png"/><Relationship Id="rId9" Type="http://schemas.openxmlformats.org/officeDocument/2006/relationships/image" Target="../media/image203.png"/><Relationship Id="rId14" Type="http://schemas.openxmlformats.org/officeDocument/2006/relationships/image" Target="../media/image208.png"/><Relationship Id="rId22" Type="http://schemas.openxmlformats.org/officeDocument/2006/relationships/image" Target="../media/image21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2.png"/><Relationship Id="rId3" Type="http://schemas.openxmlformats.org/officeDocument/2006/relationships/hyperlink" Target="http://www.&#1072;&#1082;&#1074;&#1072;&#1087;&#1091;&#1083;&#1100;&#1089;&#1084;&#1086;&#1089;&#1082;&#1074;&#1072;.&#1088;&#1092;/collection/shlangi-polivochnye-patriot" TargetMode="External"/><Relationship Id="rId7" Type="http://schemas.openxmlformats.org/officeDocument/2006/relationships/image" Target="../media/image221.png"/><Relationship Id="rId12" Type="http://schemas.openxmlformats.org/officeDocument/2006/relationships/image" Target="../media/image226.jpeg"/><Relationship Id="rId2" Type="http://schemas.openxmlformats.org/officeDocument/2006/relationships/image" Target="../media/image218.png"/><Relationship Id="rId1" Type="http://schemas.openxmlformats.org/officeDocument/2006/relationships/hyperlink" Target="http://www.&#1072;&#1082;&#1074;&#1072;&#1087;&#1091;&#1083;&#1100;&#1089;&#1084;&#1086;&#1089;&#1082;&#1074;&#1072;.&#1088;&#1092;/collection/shlang-polivochnyy-carat" TargetMode="External"/><Relationship Id="rId6" Type="http://schemas.openxmlformats.org/officeDocument/2006/relationships/image" Target="../media/image220.png"/><Relationship Id="rId11" Type="http://schemas.openxmlformats.org/officeDocument/2006/relationships/image" Target="../media/image225.png"/><Relationship Id="rId5" Type="http://schemas.openxmlformats.org/officeDocument/2006/relationships/hyperlink" Target="http://www.&#1072;&#1082;&#1074;&#1072;&#1087;&#1091;&#1083;&#1100;&#1089;&#1084;&#1086;&#1089;&#1082;&#1074;&#1072;.&#1088;&#1092;/collection/shlangi-polivochnye-ekonom-akvapolimer" TargetMode="External"/><Relationship Id="rId10" Type="http://schemas.openxmlformats.org/officeDocument/2006/relationships/image" Target="../media/image224.png"/><Relationship Id="rId4" Type="http://schemas.openxmlformats.org/officeDocument/2006/relationships/image" Target="../media/image219.png"/><Relationship Id="rId9" Type="http://schemas.openxmlformats.org/officeDocument/2006/relationships/image" Target="../media/image223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2.jpg"/><Relationship Id="rId21" Type="http://schemas.openxmlformats.org/officeDocument/2006/relationships/image" Target="../media/image247.png"/><Relationship Id="rId42" Type="http://schemas.openxmlformats.org/officeDocument/2006/relationships/image" Target="../media/image267.jpg"/><Relationship Id="rId47" Type="http://schemas.openxmlformats.org/officeDocument/2006/relationships/image" Target="../media/image272.jpg"/><Relationship Id="rId63" Type="http://schemas.openxmlformats.org/officeDocument/2006/relationships/image" Target="../media/image288.png"/><Relationship Id="rId68" Type="http://schemas.openxmlformats.org/officeDocument/2006/relationships/image" Target="../media/image293.png"/><Relationship Id="rId84" Type="http://schemas.openxmlformats.org/officeDocument/2006/relationships/image" Target="../media/image309.png"/><Relationship Id="rId89" Type="http://schemas.openxmlformats.org/officeDocument/2006/relationships/image" Target="../media/image314.png"/><Relationship Id="rId2" Type="http://schemas.openxmlformats.org/officeDocument/2006/relationships/image" Target="../media/image228.png"/><Relationship Id="rId16" Type="http://schemas.openxmlformats.org/officeDocument/2006/relationships/image" Target="../media/image242.png"/><Relationship Id="rId29" Type="http://schemas.openxmlformats.org/officeDocument/2006/relationships/image" Target="../media/image255.jpg"/><Relationship Id="rId107" Type="http://schemas.openxmlformats.org/officeDocument/2006/relationships/image" Target="../media/image332.png"/><Relationship Id="rId11" Type="http://schemas.openxmlformats.org/officeDocument/2006/relationships/image" Target="../media/image237.png"/><Relationship Id="rId24" Type="http://schemas.openxmlformats.org/officeDocument/2006/relationships/image" Target="../media/image250.png"/><Relationship Id="rId32" Type="http://schemas.openxmlformats.org/officeDocument/2006/relationships/image" Target="../media/image258.png"/><Relationship Id="rId37" Type="http://schemas.openxmlformats.org/officeDocument/2006/relationships/image" Target="../media/image262.jpg"/><Relationship Id="rId40" Type="http://schemas.openxmlformats.org/officeDocument/2006/relationships/image" Target="../media/image265.jpg"/><Relationship Id="rId45" Type="http://schemas.openxmlformats.org/officeDocument/2006/relationships/image" Target="../media/image270.jpg"/><Relationship Id="rId53" Type="http://schemas.openxmlformats.org/officeDocument/2006/relationships/image" Target="../media/image278.png"/><Relationship Id="rId58" Type="http://schemas.openxmlformats.org/officeDocument/2006/relationships/image" Target="../media/image283.png"/><Relationship Id="rId66" Type="http://schemas.openxmlformats.org/officeDocument/2006/relationships/image" Target="../media/image291.png"/><Relationship Id="rId74" Type="http://schemas.openxmlformats.org/officeDocument/2006/relationships/image" Target="../media/image299.jpg"/><Relationship Id="rId79" Type="http://schemas.openxmlformats.org/officeDocument/2006/relationships/image" Target="../media/image304.png"/><Relationship Id="rId87" Type="http://schemas.openxmlformats.org/officeDocument/2006/relationships/image" Target="../media/image312.png"/><Relationship Id="rId102" Type="http://schemas.openxmlformats.org/officeDocument/2006/relationships/image" Target="../media/image327.png"/><Relationship Id="rId110" Type="http://schemas.openxmlformats.org/officeDocument/2006/relationships/image" Target="../media/image335.png"/><Relationship Id="rId5" Type="http://schemas.openxmlformats.org/officeDocument/2006/relationships/image" Target="../media/image231.png"/><Relationship Id="rId61" Type="http://schemas.openxmlformats.org/officeDocument/2006/relationships/image" Target="../media/image286.png"/><Relationship Id="rId82" Type="http://schemas.openxmlformats.org/officeDocument/2006/relationships/image" Target="../media/image307.png"/><Relationship Id="rId90" Type="http://schemas.openxmlformats.org/officeDocument/2006/relationships/image" Target="../media/image315.png"/><Relationship Id="rId95" Type="http://schemas.openxmlformats.org/officeDocument/2006/relationships/image" Target="../media/image320.png"/><Relationship Id="rId19" Type="http://schemas.openxmlformats.org/officeDocument/2006/relationships/image" Target="../media/image245.png"/><Relationship Id="rId14" Type="http://schemas.openxmlformats.org/officeDocument/2006/relationships/image" Target="../media/image240.png"/><Relationship Id="rId22" Type="http://schemas.openxmlformats.org/officeDocument/2006/relationships/image" Target="../media/image248.png"/><Relationship Id="rId27" Type="http://schemas.openxmlformats.org/officeDocument/2006/relationships/image" Target="../media/image253.jpg"/><Relationship Id="rId30" Type="http://schemas.openxmlformats.org/officeDocument/2006/relationships/image" Target="../media/image256.png"/><Relationship Id="rId35" Type="http://schemas.openxmlformats.org/officeDocument/2006/relationships/image" Target="../media/image260.jpg"/><Relationship Id="rId43" Type="http://schemas.openxmlformats.org/officeDocument/2006/relationships/image" Target="../media/image268.jpg"/><Relationship Id="rId48" Type="http://schemas.openxmlformats.org/officeDocument/2006/relationships/image" Target="../media/image273.jpg"/><Relationship Id="rId56" Type="http://schemas.openxmlformats.org/officeDocument/2006/relationships/image" Target="../media/image281.png"/><Relationship Id="rId64" Type="http://schemas.openxmlformats.org/officeDocument/2006/relationships/image" Target="../media/image289.png"/><Relationship Id="rId69" Type="http://schemas.openxmlformats.org/officeDocument/2006/relationships/image" Target="../media/image294.png"/><Relationship Id="rId77" Type="http://schemas.openxmlformats.org/officeDocument/2006/relationships/image" Target="../media/image302.jpg"/><Relationship Id="rId100" Type="http://schemas.openxmlformats.org/officeDocument/2006/relationships/image" Target="../media/image325.png"/><Relationship Id="rId105" Type="http://schemas.openxmlformats.org/officeDocument/2006/relationships/image" Target="../media/image330.png"/><Relationship Id="rId8" Type="http://schemas.openxmlformats.org/officeDocument/2006/relationships/image" Target="../media/image234.png"/><Relationship Id="rId51" Type="http://schemas.openxmlformats.org/officeDocument/2006/relationships/image" Target="../media/image276.png"/><Relationship Id="rId72" Type="http://schemas.openxmlformats.org/officeDocument/2006/relationships/image" Target="../media/image297.png"/><Relationship Id="rId80" Type="http://schemas.openxmlformats.org/officeDocument/2006/relationships/image" Target="../media/image305.png"/><Relationship Id="rId85" Type="http://schemas.openxmlformats.org/officeDocument/2006/relationships/image" Target="../media/image310.png"/><Relationship Id="rId93" Type="http://schemas.openxmlformats.org/officeDocument/2006/relationships/image" Target="../media/image318.png"/><Relationship Id="rId98" Type="http://schemas.openxmlformats.org/officeDocument/2006/relationships/image" Target="../media/image323.png"/><Relationship Id="rId3" Type="http://schemas.openxmlformats.org/officeDocument/2006/relationships/image" Target="../media/image229.png"/><Relationship Id="rId12" Type="http://schemas.openxmlformats.org/officeDocument/2006/relationships/image" Target="../media/image238.png"/><Relationship Id="rId17" Type="http://schemas.openxmlformats.org/officeDocument/2006/relationships/image" Target="../media/image243.png"/><Relationship Id="rId25" Type="http://schemas.openxmlformats.org/officeDocument/2006/relationships/image" Target="../media/image251.png"/><Relationship Id="rId33" Type="http://schemas.openxmlformats.org/officeDocument/2006/relationships/image" Target="../media/image259.png"/><Relationship Id="rId38" Type="http://schemas.openxmlformats.org/officeDocument/2006/relationships/image" Target="../media/image263.jpg"/><Relationship Id="rId46" Type="http://schemas.openxmlformats.org/officeDocument/2006/relationships/image" Target="../media/image271.jpg"/><Relationship Id="rId59" Type="http://schemas.openxmlformats.org/officeDocument/2006/relationships/image" Target="../media/image284.png"/><Relationship Id="rId67" Type="http://schemas.openxmlformats.org/officeDocument/2006/relationships/image" Target="../media/image292.png"/><Relationship Id="rId103" Type="http://schemas.openxmlformats.org/officeDocument/2006/relationships/image" Target="../media/image328.png"/><Relationship Id="rId108" Type="http://schemas.openxmlformats.org/officeDocument/2006/relationships/image" Target="../media/image333.png"/><Relationship Id="rId20" Type="http://schemas.openxmlformats.org/officeDocument/2006/relationships/image" Target="../media/image246.png"/><Relationship Id="rId41" Type="http://schemas.openxmlformats.org/officeDocument/2006/relationships/image" Target="../media/image266.jpg"/><Relationship Id="rId54" Type="http://schemas.openxmlformats.org/officeDocument/2006/relationships/image" Target="../media/image279.png"/><Relationship Id="rId62" Type="http://schemas.openxmlformats.org/officeDocument/2006/relationships/image" Target="../media/image287.png"/><Relationship Id="rId70" Type="http://schemas.openxmlformats.org/officeDocument/2006/relationships/image" Target="../media/image295.png"/><Relationship Id="rId75" Type="http://schemas.openxmlformats.org/officeDocument/2006/relationships/image" Target="../media/image300.jpg"/><Relationship Id="rId83" Type="http://schemas.openxmlformats.org/officeDocument/2006/relationships/image" Target="../media/image308.png"/><Relationship Id="rId88" Type="http://schemas.openxmlformats.org/officeDocument/2006/relationships/image" Target="../media/image313.png"/><Relationship Id="rId91" Type="http://schemas.openxmlformats.org/officeDocument/2006/relationships/image" Target="../media/image316.png"/><Relationship Id="rId96" Type="http://schemas.openxmlformats.org/officeDocument/2006/relationships/image" Target="../media/image321.png"/><Relationship Id="rId1" Type="http://schemas.openxmlformats.org/officeDocument/2006/relationships/image" Target="../media/image227.png"/><Relationship Id="rId6" Type="http://schemas.openxmlformats.org/officeDocument/2006/relationships/image" Target="../media/image232.png"/><Relationship Id="rId15" Type="http://schemas.openxmlformats.org/officeDocument/2006/relationships/image" Target="../media/image241.png"/><Relationship Id="rId23" Type="http://schemas.openxmlformats.org/officeDocument/2006/relationships/image" Target="../media/image249.png"/><Relationship Id="rId28" Type="http://schemas.openxmlformats.org/officeDocument/2006/relationships/image" Target="../media/image254.jpg"/><Relationship Id="rId36" Type="http://schemas.openxmlformats.org/officeDocument/2006/relationships/image" Target="../media/image261.jpg"/><Relationship Id="rId49" Type="http://schemas.openxmlformats.org/officeDocument/2006/relationships/image" Target="../media/image274.png"/><Relationship Id="rId57" Type="http://schemas.openxmlformats.org/officeDocument/2006/relationships/image" Target="../media/image282.png"/><Relationship Id="rId106" Type="http://schemas.openxmlformats.org/officeDocument/2006/relationships/image" Target="../media/image331.png"/><Relationship Id="rId10" Type="http://schemas.openxmlformats.org/officeDocument/2006/relationships/image" Target="../media/image236.png"/><Relationship Id="rId31" Type="http://schemas.openxmlformats.org/officeDocument/2006/relationships/image" Target="../media/image257.png"/><Relationship Id="rId44" Type="http://schemas.openxmlformats.org/officeDocument/2006/relationships/image" Target="../media/image269.jpg"/><Relationship Id="rId52" Type="http://schemas.openxmlformats.org/officeDocument/2006/relationships/image" Target="../media/image277.png"/><Relationship Id="rId60" Type="http://schemas.openxmlformats.org/officeDocument/2006/relationships/image" Target="../media/image285.png"/><Relationship Id="rId65" Type="http://schemas.openxmlformats.org/officeDocument/2006/relationships/image" Target="../media/image290.png"/><Relationship Id="rId73" Type="http://schemas.openxmlformats.org/officeDocument/2006/relationships/image" Target="../media/image298.png"/><Relationship Id="rId78" Type="http://schemas.openxmlformats.org/officeDocument/2006/relationships/image" Target="../media/image303.png"/><Relationship Id="rId81" Type="http://schemas.openxmlformats.org/officeDocument/2006/relationships/image" Target="../media/image306.png"/><Relationship Id="rId86" Type="http://schemas.openxmlformats.org/officeDocument/2006/relationships/image" Target="../media/image311.png"/><Relationship Id="rId94" Type="http://schemas.openxmlformats.org/officeDocument/2006/relationships/image" Target="../media/image319.png"/><Relationship Id="rId99" Type="http://schemas.openxmlformats.org/officeDocument/2006/relationships/image" Target="../media/image324.png"/><Relationship Id="rId101" Type="http://schemas.openxmlformats.org/officeDocument/2006/relationships/image" Target="../media/image326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Relationship Id="rId13" Type="http://schemas.openxmlformats.org/officeDocument/2006/relationships/image" Target="../media/image239.png"/><Relationship Id="rId18" Type="http://schemas.openxmlformats.org/officeDocument/2006/relationships/image" Target="../media/image244.png"/><Relationship Id="rId39" Type="http://schemas.openxmlformats.org/officeDocument/2006/relationships/image" Target="../media/image264.jpg"/><Relationship Id="rId109" Type="http://schemas.openxmlformats.org/officeDocument/2006/relationships/image" Target="../media/image334.png"/><Relationship Id="rId34" Type="http://schemas.openxmlformats.org/officeDocument/2006/relationships/image" Target="../media/image186.png"/><Relationship Id="rId50" Type="http://schemas.openxmlformats.org/officeDocument/2006/relationships/image" Target="../media/image275.png"/><Relationship Id="rId55" Type="http://schemas.openxmlformats.org/officeDocument/2006/relationships/image" Target="../media/image280.png"/><Relationship Id="rId76" Type="http://schemas.openxmlformats.org/officeDocument/2006/relationships/image" Target="../media/image301.jpg"/><Relationship Id="rId97" Type="http://schemas.openxmlformats.org/officeDocument/2006/relationships/image" Target="../media/image322.png"/><Relationship Id="rId104" Type="http://schemas.openxmlformats.org/officeDocument/2006/relationships/image" Target="../media/image329.png"/><Relationship Id="rId7" Type="http://schemas.openxmlformats.org/officeDocument/2006/relationships/image" Target="../media/image233.png"/><Relationship Id="rId71" Type="http://schemas.openxmlformats.org/officeDocument/2006/relationships/image" Target="../media/image296.png"/><Relationship Id="rId92" Type="http://schemas.openxmlformats.org/officeDocument/2006/relationships/image" Target="../media/image31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2.jpg"/><Relationship Id="rId13" Type="http://schemas.openxmlformats.org/officeDocument/2006/relationships/image" Target="../media/image347.png"/><Relationship Id="rId18" Type="http://schemas.openxmlformats.org/officeDocument/2006/relationships/image" Target="../media/image352.png"/><Relationship Id="rId3" Type="http://schemas.openxmlformats.org/officeDocument/2006/relationships/image" Target="../media/image337.jpg"/><Relationship Id="rId7" Type="http://schemas.openxmlformats.org/officeDocument/2006/relationships/image" Target="../media/image341.jpg"/><Relationship Id="rId12" Type="http://schemas.openxmlformats.org/officeDocument/2006/relationships/image" Target="../media/image346.png"/><Relationship Id="rId17" Type="http://schemas.openxmlformats.org/officeDocument/2006/relationships/image" Target="../media/image351.png"/><Relationship Id="rId2" Type="http://schemas.openxmlformats.org/officeDocument/2006/relationships/image" Target="../media/image336.jpg"/><Relationship Id="rId16" Type="http://schemas.openxmlformats.org/officeDocument/2006/relationships/image" Target="../media/image350.png"/><Relationship Id="rId1" Type="http://schemas.openxmlformats.org/officeDocument/2006/relationships/image" Target="../media/image186.png"/><Relationship Id="rId6" Type="http://schemas.openxmlformats.org/officeDocument/2006/relationships/image" Target="../media/image340.jpg"/><Relationship Id="rId11" Type="http://schemas.openxmlformats.org/officeDocument/2006/relationships/image" Target="../media/image345.jpg"/><Relationship Id="rId5" Type="http://schemas.openxmlformats.org/officeDocument/2006/relationships/image" Target="../media/image339.jpg"/><Relationship Id="rId15" Type="http://schemas.openxmlformats.org/officeDocument/2006/relationships/image" Target="../media/image349.png"/><Relationship Id="rId10" Type="http://schemas.openxmlformats.org/officeDocument/2006/relationships/image" Target="../media/image344.jpg"/><Relationship Id="rId4" Type="http://schemas.openxmlformats.org/officeDocument/2006/relationships/image" Target="../media/image338.jpg"/><Relationship Id="rId9" Type="http://schemas.openxmlformats.org/officeDocument/2006/relationships/image" Target="../media/image343.jpg"/><Relationship Id="rId14" Type="http://schemas.openxmlformats.org/officeDocument/2006/relationships/image" Target="../media/image34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5.png"/><Relationship Id="rId2" Type="http://schemas.openxmlformats.org/officeDocument/2006/relationships/image" Target="../media/image354.png"/><Relationship Id="rId1" Type="http://schemas.openxmlformats.org/officeDocument/2006/relationships/image" Target="../media/image353.png"/><Relationship Id="rId6" Type="http://schemas.microsoft.com/office/2007/relationships/hdphoto" Target="../media/hdphoto1.wdp"/><Relationship Id="rId5" Type="http://schemas.openxmlformats.org/officeDocument/2006/relationships/image" Target="../media/image357.png"/><Relationship Id="rId4" Type="http://schemas.openxmlformats.org/officeDocument/2006/relationships/image" Target="../media/image35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0.png"/><Relationship Id="rId2" Type="http://schemas.openxmlformats.org/officeDocument/2006/relationships/image" Target="../media/image359.png"/><Relationship Id="rId1" Type="http://schemas.openxmlformats.org/officeDocument/2006/relationships/image" Target="../media/image358.png"/><Relationship Id="rId4" Type="http://schemas.openxmlformats.org/officeDocument/2006/relationships/image" Target="../media/image36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121320</xdr:colOff>
      <xdr:row>31</xdr:row>
      <xdr:rowOff>28440</xdr:rowOff>
    </xdr:from>
    <xdr:to>
      <xdr:col>2</xdr:col>
      <xdr:colOff>635040</xdr:colOff>
      <xdr:row>31</xdr:row>
      <xdr:rowOff>362160</xdr:rowOff>
    </xdr:to>
    <xdr:pic>
      <xdr:nvPicPr>
        <xdr:cNvPr id="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4195800" y="1062324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131400</xdr:colOff>
      <xdr:row>33</xdr:row>
      <xdr:rowOff>37440</xdr:rowOff>
    </xdr:from>
    <xdr:to>
      <xdr:col>2</xdr:col>
      <xdr:colOff>655200</xdr:colOff>
      <xdr:row>33</xdr:row>
      <xdr:rowOff>371520</xdr:rowOff>
    </xdr:to>
    <xdr:pic>
      <xdr:nvPicPr>
        <xdr:cNvPr id="3" name="Picture 24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4205880" y="11400480"/>
          <a:ext cx="523800" cy="33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60840</xdr:colOff>
      <xdr:row>35</xdr:row>
      <xdr:rowOff>28800</xdr:rowOff>
    </xdr:from>
    <xdr:to>
      <xdr:col>2</xdr:col>
      <xdr:colOff>685440</xdr:colOff>
      <xdr:row>35</xdr:row>
      <xdr:rowOff>362520</xdr:rowOff>
    </xdr:to>
    <xdr:pic>
      <xdr:nvPicPr>
        <xdr:cNvPr id="4" name="Picture 146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4135320" y="12160440"/>
          <a:ext cx="62460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50760</xdr:colOff>
      <xdr:row>36</xdr:row>
      <xdr:rowOff>28440</xdr:rowOff>
    </xdr:from>
    <xdr:to>
      <xdr:col>2</xdr:col>
      <xdr:colOff>675360</xdr:colOff>
      <xdr:row>36</xdr:row>
      <xdr:rowOff>362160</xdr:rowOff>
    </xdr:to>
    <xdr:pic>
      <xdr:nvPicPr>
        <xdr:cNvPr id="5" name="Picture 147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4125240" y="12544200"/>
          <a:ext cx="62460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111240</xdr:colOff>
      <xdr:row>50</xdr:row>
      <xdr:rowOff>37800</xdr:rowOff>
    </xdr:from>
    <xdr:to>
      <xdr:col>2</xdr:col>
      <xdr:colOff>655200</xdr:colOff>
      <xdr:row>50</xdr:row>
      <xdr:rowOff>371520</xdr:rowOff>
    </xdr:to>
    <xdr:pic>
      <xdr:nvPicPr>
        <xdr:cNvPr id="6" name="Picture 28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4185720" y="17843760"/>
          <a:ext cx="54396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91080</xdr:colOff>
      <xdr:row>53</xdr:row>
      <xdr:rowOff>28440</xdr:rowOff>
    </xdr:from>
    <xdr:to>
      <xdr:col>2</xdr:col>
      <xdr:colOff>665280</xdr:colOff>
      <xdr:row>53</xdr:row>
      <xdr:rowOff>362160</xdr:rowOff>
    </xdr:to>
    <xdr:pic>
      <xdr:nvPicPr>
        <xdr:cNvPr id="7" name="Picture 31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4165560" y="18986760"/>
          <a:ext cx="57420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247480</xdr:colOff>
      <xdr:row>55</xdr:row>
      <xdr:rowOff>36227</xdr:rowOff>
    </xdr:from>
    <xdr:to>
      <xdr:col>2</xdr:col>
      <xdr:colOff>478240</xdr:colOff>
      <xdr:row>55</xdr:row>
      <xdr:rowOff>355667</xdr:rowOff>
    </xdr:to>
    <xdr:pic>
      <xdr:nvPicPr>
        <xdr:cNvPr id="8" name="Picture 32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 rot="6731400">
          <a:off x="4055473" y="19659734"/>
          <a:ext cx="319440" cy="23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91080</xdr:colOff>
      <xdr:row>54</xdr:row>
      <xdr:rowOff>28440</xdr:rowOff>
    </xdr:from>
    <xdr:to>
      <xdr:col>2</xdr:col>
      <xdr:colOff>645120</xdr:colOff>
      <xdr:row>54</xdr:row>
      <xdr:rowOff>362520</xdr:rowOff>
    </xdr:to>
    <xdr:pic>
      <xdr:nvPicPr>
        <xdr:cNvPr id="9" name="Picture 33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4165560" y="19370880"/>
          <a:ext cx="554040" cy="33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101160</xdr:colOff>
      <xdr:row>56</xdr:row>
      <xdr:rowOff>28440</xdr:rowOff>
    </xdr:from>
    <xdr:to>
      <xdr:col>2</xdr:col>
      <xdr:colOff>645120</xdr:colOff>
      <xdr:row>56</xdr:row>
      <xdr:rowOff>362160</xdr:rowOff>
    </xdr:to>
    <xdr:pic>
      <xdr:nvPicPr>
        <xdr:cNvPr id="10" name="Picture 34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>
        <a:xfrm>
          <a:off x="4175640" y="20139480"/>
          <a:ext cx="54396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101160</xdr:colOff>
      <xdr:row>57</xdr:row>
      <xdr:rowOff>37800</xdr:rowOff>
    </xdr:from>
    <xdr:to>
      <xdr:col>2</xdr:col>
      <xdr:colOff>645120</xdr:colOff>
      <xdr:row>57</xdr:row>
      <xdr:rowOff>371520</xdr:rowOff>
    </xdr:to>
    <xdr:pic>
      <xdr:nvPicPr>
        <xdr:cNvPr id="11" name="Picture 35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>
        <a:xfrm>
          <a:off x="4175640" y="20532960"/>
          <a:ext cx="54396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48820</xdr:colOff>
      <xdr:row>60</xdr:row>
      <xdr:rowOff>253803</xdr:rowOff>
    </xdr:from>
    <xdr:to>
      <xdr:col>2</xdr:col>
      <xdr:colOff>354100</xdr:colOff>
      <xdr:row>62</xdr:row>
      <xdr:rowOff>47756</xdr:rowOff>
    </xdr:to>
    <xdr:pic>
      <xdr:nvPicPr>
        <xdr:cNvPr id="12" name="Picture 37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>
        <a:xfrm rot="16677600">
          <a:off x="3828733" y="21810390"/>
          <a:ext cx="450120" cy="30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85610</xdr:colOff>
      <xdr:row>61</xdr:row>
      <xdr:rowOff>266113</xdr:rowOff>
    </xdr:from>
    <xdr:to>
      <xdr:col>2</xdr:col>
      <xdr:colOff>396650</xdr:colOff>
      <xdr:row>62</xdr:row>
      <xdr:rowOff>359353</xdr:rowOff>
    </xdr:to>
    <xdr:pic>
      <xdr:nvPicPr>
        <xdr:cNvPr id="13" name="Picture 38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>
        <a:xfrm rot="16992000">
          <a:off x="3856343" y="22107046"/>
          <a:ext cx="474240" cy="31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219260</xdr:colOff>
      <xdr:row>62</xdr:row>
      <xdr:rowOff>343350</xdr:rowOff>
    </xdr:from>
    <xdr:to>
      <xdr:col>2</xdr:col>
      <xdr:colOff>475820</xdr:colOff>
      <xdr:row>63</xdr:row>
      <xdr:rowOff>371070</xdr:rowOff>
    </xdr:to>
    <xdr:pic>
      <xdr:nvPicPr>
        <xdr:cNvPr id="14" name="Picture 39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>
        <a:xfrm rot="5400000">
          <a:off x="3995513" y="22559763"/>
          <a:ext cx="408720" cy="256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81683</xdr:colOff>
      <xdr:row>63</xdr:row>
      <xdr:rowOff>334979</xdr:rowOff>
    </xdr:from>
    <xdr:to>
      <xdr:col>2</xdr:col>
      <xdr:colOff>333683</xdr:colOff>
      <xdr:row>65</xdr:row>
      <xdr:rowOff>7816</xdr:rowOff>
    </xdr:to>
    <xdr:pic>
      <xdr:nvPicPr>
        <xdr:cNvPr id="15" name="Picture 40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>
        <a:xfrm rot="15685200">
          <a:off x="3833882" y="23409663"/>
          <a:ext cx="434837" cy="252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79273</xdr:colOff>
      <xdr:row>66</xdr:row>
      <xdr:rowOff>133119</xdr:rowOff>
    </xdr:from>
    <xdr:to>
      <xdr:col>2</xdr:col>
      <xdr:colOff>673633</xdr:colOff>
      <xdr:row>66</xdr:row>
      <xdr:rowOff>274959</xdr:rowOff>
    </xdr:to>
    <xdr:pic>
      <xdr:nvPicPr>
        <xdr:cNvPr id="16" name="Picture 4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 rot="1135200">
          <a:off x="3931606" y="23723369"/>
          <a:ext cx="594360" cy="141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131400</xdr:colOff>
      <xdr:row>67</xdr:row>
      <xdr:rowOff>28800</xdr:rowOff>
    </xdr:from>
    <xdr:to>
      <xdr:col>2</xdr:col>
      <xdr:colOff>645120</xdr:colOff>
      <xdr:row>67</xdr:row>
      <xdr:rowOff>362520</xdr:rowOff>
    </xdr:to>
    <xdr:pic>
      <xdr:nvPicPr>
        <xdr:cNvPr id="17" name="Picture 47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>
          <a:off x="4205880" y="2417760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131400</xdr:colOff>
      <xdr:row>68</xdr:row>
      <xdr:rowOff>28440</xdr:rowOff>
    </xdr:from>
    <xdr:to>
      <xdr:col>2</xdr:col>
      <xdr:colOff>645120</xdr:colOff>
      <xdr:row>68</xdr:row>
      <xdr:rowOff>362160</xdr:rowOff>
    </xdr:to>
    <xdr:pic>
      <xdr:nvPicPr>
        <xdr:cNvPr id="18" name="Picture 49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>
        <a:xfrm>
          <a:off x="4205880" y="2456136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69</xdr:row>
      <xdr:rowOff>37440</xdr:rowOff>
    </xdr:from>
    <xdr:to>
      <xdr:col>2</xdr:col>
      <xdr:colOff>635040</xdr:colOff>
      <xdr:row>69</xdr:row>
      <xdr:rowOff>371520</xdr:rowOff>
    </xdr:to>
    <xdr:pic>
      <xdr:nvPicPr>
        <xdr:cNvPr id="19" name="Picture 51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/>
        <a:stretch/>
      </xdr:blipFill>
      <xdr:spPr>
        <a:xfrm>
          <a:off x="4195800" y="24954840"/>
          <a:ext cx="513720" cy="33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70</xdr:row>
      <xdr:rowOff>28800</xdr:rowOff>
    </xdr:from>
    <xdr:to>
      <xdr:col>2</xdr:col>
      <xdr:colOff>635040</xdr:colOff>
      <xdr:row>70</xdr:row>
      <xdr:rowOff>362520</xdr:rowOff>
    </xdr:to>
    <xdr:pic>
      <xdr:nvPicPr>
        <xdr:cNvPr id="20" name="Picture 53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/>
        <a:stretch/>
      </xdr:blipFill>
      <xdr:spPr>
        <a:xfrm>
          <a:off x="4195800" y="2533032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71</xdr:row>
      <xdr:rowOff>28440</xdr:rowOff>
    </xdr:from>
    <xdr:to>
      <xdr:col>2</xdr:col>
      <xdr:colOff>635040</xdr:colOff>
      <xdr:row>71</xdr:row>
      <xdr:rowOff>362160</xdr:rowOff>
    </xdr:to>
    <xdr:pic>
      <xdr:nvPicPr>
        <xdr:cNvPr id="21" name="Picture 55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/>
        <a:stretch/>
      </xdr:blipFill>
      <xdr:spPr>
        <a:xfrm>
          <a:off x="4195800" y="2571408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72</xdr:row>
      <xdr:rowOff>19800</xdr:rowOff>
    </xdr:from>
    <xdr:to>
      <xdr:col>2</xdr:col>
      <xdr:colOff>635040</xdr:colOff>
      <xdr:row>72</xdr:row>
      <xdr:rowOff>353520</xdr:rowOff>
    </xdr:to>
    <xdr:pic>
      <xdr:nvPicPr>
        <xdr:cNvPr id="22" name="Picture 57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0"/>
        <a:stretch/>
      </xdr:blipFill>
      <xdr:spPr>
        <a:xfrm>
          <a:off x="4195800" y="2608956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73</xdr:row>
      <xdr:rowOff>28800</xdr:rowOff>
    </xdr:from>
    <xdr:to>
      <xdr:col>2</xdr:col>
      <xdr:colOff>635040</xdr:colOff>
      <xdr:row>73</xdr:row>
      <xdr:rowOff>362520</xdr:rowOff>
    </xdr:to>
    <xdr:pic>
      <xdr:nvPicPr>
        <xdr:cNvPr id="23" name="Picture 59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1"/>
        <a:stretch/>
      </xdr:blipFill>
      <xdr:spPr>
        <a:xfrm>
          <a:off x="4195800" y="2648268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258840</xdr:colOff>
      <xdr:row>74</xdr:row>
      <xdr:rowOff>114840</xdr:rowOff>
    </xdr:from>
    <xdr:to>
      <xdr:col>2</xdr:col>
      <xdr:colOff>576720</xdr:colOff>
      <xdr:row>74</xdr:row>
      <xdr:rowOff>363960</xdr:rowOff>
    </xdr:to>
    <xdr:pic>
      <xdr:nvPicPr>
        <xdr:cNvPr id="24" name="Picture 61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2"/>
        <a:stretch/>
      </xdr:blipFill>
      <xdr:spPr>
        <a:xfrm>
          <a:off x="4333320" y="26952840"/>
          <a:ext cx="317880" cy="249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249120</xdr:colOff>
      <xdr:row>75</xdr:row>
      <xdr:rowOff>226080</xdr:rowOff>
    </xdr:from>
    <xdr:to>
      <xdr:col>2</xdr:col>
      <xdr:colOff>487800</xdr:colOff>
      <xdr:row>76</xdr:row>
      <xdr:rowOff>88200</xdr:rowOff>
    </xdr:to>
    <xdr:pic>
      <xdr:nvPicPr>
        <xdr:cNvPr id="25" name="Picture 63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3"/>
        <a:stretch/>
      </xdr:blipFill>
      <xdr:spPr>
        <a:xfrm rot="17485800">
          <a:off x="4362480" y="27258840"/>
          <a:ext cx="238680" cy="246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210960</xdr:colOff>
      <xdr:row>76</xdr:row>
      <xdr:rowOff>28440</xdr:rowOff>
    </xdr:from>
    <xdr:to>
      <xdr:col>2</xdr:col>
      <xdr:colOff>635040</xdr:colOff>
      <xdr:row>76</xdr:row>
      <xdr:rowOff>325440</xdr:rowOff>
    </xdr:to>
    <xdr:pic>
      <xdr:nvPicPr>
        <xdr:cNvPr id="26" name="Picture 64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4"/>
        <a:stretch/>
      </xdr:blipFill>
      <xdr:spPr>
        <a:xfrm>
          <a:off x="4285440" y="27635040"/>
          <a:ext cx="424080" cy="297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201240</xdr:colOff>
      <xdr:row>77</xdr:row>
      <xdr:rowOff>277920</xdr:rowOff>
    </xdr:from>
    <xdr:to>
      <xdr:col>2</xdr:col>
      <xdr:colOff>465480</xdr:colOff>
      <xdr:row>78</xdr:row>
      <xdr:rowOff>191880</xdr:rowOff>
    </xdr:to>
    <xdr:pic>
      <xdr:nvPicPr>
        <xdr:cNvPr id="27" name="Picture 6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5"/>
        <a:stretch/>
      </xdr:blipFill>
      <xdr:spPr>
        <a:xfrm rot="17299800">
          <a:off x="4326480" y="28040760"/>
          <a:ext cx="264240" cy="298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91080</xdr:colOff>
      <xdr:row>79</xdr:row>
      <xdr:rowOff>37800</xdr:rowOff>
    </xdr:from>
    <xdr:to>
      <xdr:col>2</xdr:col>
      <xdr:colOff>685440</xdr:colOff>
      <xdr:row>79</xdr:row>
      <xdr:rowOff>161640</xdr:rowOff>
    </xdr:to>
    <xdr:pic>
      <xdr:nvPicPr>
        <xdr:cNvPr id="28" name="Picture 6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4165560" y="28792440"/>
          <a:ext cx="594360" cy="123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81000</xdr:colOff>
      <xdr:row>79</xdr:row>
      <xdr:rowOff>153000</xdr:rowOff>
    </xdr:from>
    <xdr:to>
      <xdr:col>2</xdr:col>
      <xdr:colOff>262440</xdr:colOff>
      <xdr:row>80</xdr:row>
      <xdr:rowOff>1105</xdr:rowOff>
    </xdr:to>
    <xdr:pic>
      <xdr:nvPicPr>
        <xdr:cNvPr id="29" name="Picture 6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6"/>
        <a:stretch/>
      </xdr:blipFill>
      <xdr:spPr>
        <a:xfrm>
          <a:off x="4155480" y="28907640"/>
          <a:ext cx="181440" cy="218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322560</xdr:colOff>
      <xdr:row>79</xdr:row>
      <xdr:rowOff>153000</xdr:rowOff>
    </xdr:from>
    <xdr:to>
      <xdr:col>2</xdr:col>
      <xdr:colOff>473400</xdr:colOff>
      <xdr:row>80</xdr:row>
      <xdr:rowOff>1105</xdr:rowOff>
    </xdr:to>
    <xdr:pic>
      <xdr:nvPicPr>
        <xdr:cNvPr id="30" name="Picture 6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7"/>
        <a:stretch/>
      </xdr:blipFill>
      <xdr:spPr>
        <a:xfrm>
          <a:off x="4397040" y="28907640"/>
          <a:ext cx="150840" cy="218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573840</xdr:colOff>
      <xdr:row>79</xdr:row>
      <xdr:rowOff>153000</xdr:rowOff>
    </xdr:from>
    <xdr:to>
      <xdr:col>2</xdr:col>
      <xdr:colOff>745560</xdr:colOff>
      <xdr:row>80</xdr:row>
      <xdr:rowOff>1105</xdr:rowOff>
    </xdr:to>
    <xdr:pic>
      <xdr:nvPicPr>
        <xdr:cNvPr id="31" name="Picture 7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28"/>
        <a:stretch/>
      </xdr:blipFill>
      <xdr:spPr>
        <a:xfrm>
          <a:off x="4648320" y="28907640"/>
          <a:ext cx="171720" cy="218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146520</xdr:colOff>
      <xdr:row>37</xdr:row>
      <xdr:rowOff>28800</xdr:rowOff>
    </xdr:from>
    <xdr:to>
      <xdr:col>2</xdr:col>
      <xdr:colOff>680040</xdr:colOff>
      <xdr:row>37</xdr:row>
      <xdr:rowOff>316080</xdr:rowOff>
    </xdr:to>
    <xdr:pic>
      <xdr:nvPicPr>
        <xdr:cNvPr id="32" name="Рисунок 2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29"/>
        <a:stretch/>
      </xdr:blipFill>
      <xdr:spPr>
        <a:xfrm>
          <a:off x="4221000" y="12928680"/>
          <a:ext cx="533520" cy="287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131400</xdr:colOff>
      <xdr:row>40</xdr:row>
      <xdr:rowOff>19800</xdr:rowOff>
    </xdr:from>
    <xdr:to>
      <xdr:col>2</xdr:col>
      <xdr:colOff>624960</xdr:colOff>
      <xdr:row>40</xdr:row>
      <xdr:rowOff>371520</xdr:rowOff>
    </xdr:to>
    <xdr:pic>
      <xdr:nvPicPr>
        <xdr:cNvPr id="33" name="Рисунок 4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0"/>
        <a:stretch/>
      </xdr:blipFill>
      <xdr:spPr>
        <a:xfrm>
          <a:off x="4205880" y="14072040"/>
          <a:ext cx="493560" cy="35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91080</xdr:colOff>
      <xdr:row>41</xdr:row>
      <xdr:rowOff>9000</xdr:rowOff>
    </xdr:from>
    <xdr:to>
      <xdr:col>2</xdr:col>
      <xdr:colOff>645120</xdr:colOff>
      <xdr:row>41</xdr:row>
      <xdr:rowOff>360720</xdr:rowOff>
    </xdr:to>
    <xdr:pic>
      <xdr:nvPicPr>
        <xdr:cNvPr id="34" name="Рисунок 6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1"/>
        <a:stretch/>
      </xdr:blipFill>
      <xdr:spPr>
        <a:xfrm>
          <a:off x="4165560" y="14445720"/>
          <a:ext cx="554040" cy="35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131400</xdr:colOff>
      <xdr:row>42</xdr:row>
      <xdr:rowOff>9360</xdr:rowOff>
    </xdr:from>
    <xdr:to>
      <xdr:col>2</xdr:col>
      <xdr:colOff>624960</xdr:colOff>
      <xdr:row>42</xdr:row>
      <xdr:rowOff>361080</xdr:rowOff>
    </xdr:to>
    <xdr:pic>
      <xdr:nvPicPr>
        <xdr:cNvPr id="35" name="Рисунок 8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2"/>
        <a:stretch/>
      </xdr:blipFill>
      <xdr:spPr>
        <a:xfrm>
          <a:off x="4205880" y="14830200"/>
          <a:ext cx="493560" cy="35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150840</xdr:colOff>
      <xdr:row>51</xdr:row>
      <xdr:rowOff>28440</xdr:rowOff>
    </xdr:from>
    <xdr:to>
      <xdr:col>2</xdr:col>
      <xdr:colOff>624240</xdr:colOff>
      <xdr:row>51</xdr:row>
      <xdr:rowOff>342720</xdr:rowOff>
    </xdr:to>
    <xdr:pic>
      <xdr:nvPicPr>
        <xdr:cNvPr id="36" name="Рисунок 183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3"/>
        <a:stretch/>
      </xdr:blipFill>
      <xdr:spPr>
        <a:xfrm>
          <a:off x="4225320" y="18218520"/>
          <a:ext cx="473400" cy="314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171000</xdr:colOff>
      <xdr:row>52</xdr:row>
      <xdr:rowOff>57240</xdr:rowOff>
    </xdr:from>
    <xdr:to>
      <xdr:col>2</xdr:col>
      <xdr:colOff>614160</xdr:colOff>
      <xdr:row>52</xdr:row>
      <xdr:rowOff>314640</xdr:rowOff>
    </xdr:to>
    <xdr:pic>
      <xdr:nvPicPr>
        <xdr:cNvPr id="37" name="Рисунок 184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>
        <a:xfrm>
          <a:off x="4245480" y="18631440"/>
          <a:ext cx="443160" cy="2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171000</xdr:colOff>
      <xdr:row>59</xdr:row>
      <xdr:rowOff>28440</xdr:rowOff>
    </xdr:from>
    <xdr:to>
      <xdr:col>2</xdr:col>
      <xdr:colOff>573480</xdr:colOff>
      <xdr:row>59</xdr:row>
      <xdr:rowOff>342720</xdr:rowOff>
    </xdr:to>
    <xdr:pic>
      <xdr:nvPicPr>
        <xdr:cNvPr id="38" name="Рисунок 188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5"/>
        <a:stretch/>
      </xdr:blipFill>
      <xdr:spPr>
        <a:xfrm>
          <a:off x="4245480" y="21291840"/>
          <a:ext cx="402480" cy="314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160920</xdr:colOff>
      <xdr:row>58</xdr:row>
      <xdr:rowOff>28800</xdr:rowOff>
    </xdr:from>
    <xdr:to>
      <xdr:col>2</xdr:col>
      <xdr:colOff>583560</xdr:colOff>
      <xdr:row>58</xdr:row>
      <xdr:rowOff>362520</xdr:rowOff>
    </xdr:to>
    <xdr:pic>
      <xdr:nvPicPr>
        <xdr:cNvPr id="39" name="Рисунок 190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6"/>
        <a:stretch/>
      </xdr:blipFill>
      <xdr:spPr>
        <a:xfrm>
          <a:off x="4235400" y="20908080"/>
          <a:ext cx="42264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171000</xdr:colOff>
      <xdr:row>96</xdr:row>
      <xdr:rowOff>38160</xdr:rowOff>
    </xdr:from>
    <xdr:to>
      <xdr:col>2</xdr:col>
      <xdr:colOff>624240</xdr:colOff>
      <xdr:row>96</xdr:row>
      <xdr:rowOff>333360</xdr:rowOff>
    </xdr:to>
    <xdr:pic>
      <xdr:nvPicPr>
        <xdr:cNvPr id="40" name="Рисунок 123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7"/>
        <a:stretch/>
      </xdr:blipFill>
      <xdr:spPr>
        <a:xfrm>
          <a:off x="4245480" y="35654400"/>
          <a:ext cx="453240" cy="295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181080</xdr:colOff>
      <xdr:row>97</xdr:row>
      <xdr:rowOff>48240</xdr:rowOff>
    </xdr:from>
    <xdr:to>
      <xdr:col>2</xdr:col>
      <xdr:colOff>603720</xdr:colOff>
      <xdr:row>97</xdr:row>
      <xdr:rowOff>315360</xdr:rowOff>
    </xdr:to>
    <xdr:pic>
      <xdr:nvPicPr>
        <xdr:cNvPr id="41" name="Рисунок 125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38"/>
        <a:stretch/>
      </xdr:blipFill>
      <xdr:spPr>
        <a:xfrm>
          <a:off x="4255560" y="36053280"/>
          <a:ext cx="422640" cy="267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171000</xdr:colOff>
      <xdr:row>98</xdr:row>
      <xdr:rowOff>56520</xdr:rowOff>
    </xdr:from>
    <xdr:to>
      <xdr:col>2</xdr:col>
      <xdr:colOff>593640</xdr:colOff>
      <xdr:row>98</xdr:row>
      <xdr:rowOff>323640</xdr:rowOff>
    </xdr:to>
    <xdr:pic>
      <xdr:nvPicPr>
        <xdr:cNvPr id="42" name="Рисунок 126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>
        <a:xfrm>
          <a:off x="4245480" y="36450000"/>
          <a:ext cx="422640" cy="267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181080</xdr:colOff>
      <xdr:row>99</xdr:row>
      <xdr:rowOff>56880</xdr:rowOff>
    </xdr:from>
    <xdr:to>
      <xdr:col>2</xdr:col>
      <xdr:colOff>593640</xdr:colOff>
      <xdr:row>99</xdr:row>
      <xdr:rowOff>323640</xdr:rowOff>
    </xdr:to>
    <xdr:pic>
      <xdr:nvPicPr>
        <xdr:cNvPr id="43" name="Рисунок 128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0"/>
        <a:stretch/>
      </xdr:blipFill>
      <xdr:spPr>
        <a:xfrm>
          <a:off x="4255560" y="36839160"/>
          <a:ext cx="412560" cy="266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171000</xdr:colOff>
      <xdr:row>100</xdr:row>
      <xdr:rowOff>66600</xdr:rowOff>
    </xdr:from>
    <xdr:to>
      <xdr:col>2</xdr:col>
      <xdr:colOff>624240</xdr:colOff>
      <xdr:row>100</xdr:row>
      <xdr:rowOff>333360</xdr:rowOff>
    </xdr:to>
    <xdr:pic>
      <xdr:nvPicPr>
        <xdr:cNvPr id="44" name="Рисунок 129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1"/>
        <a:stretch/>
      </xdr:blipFill>
      <xdr:spPr>
        <a:xfrm>
          <a:off x="4245480" y="37237320"/>
          <a:ext cx="453240" cy="266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181080</xdr:colOff>
      <xdr:row>101</xdr:row>
      <xdr:rowOff>56880</xdr:rowOff>
    </xdr:from>
    <xdr:to>
      <xdr:col>2</xdr:col>
      <xdr:colOff>624240</xdr:colOff>
      <xdr:row>101</xdr:row>
      <xdr:rowOff>342000</xdr:rowOff>
    </xdr:to>
    <xdr:pic>
      <xdr:nvPicPr>
        <xdr:cNvPr id="45" name="Рисунок 131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2"/>
        <a:stretch/>
      </xdr:blipFill>
      <xdr:spPr>
        <a:xfrm>
          <a:off x="4255560" y="37616400"/>
          <a:ext cx="443160" cy="28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171000</xdr:colOff>
      <xdr:row>102</xdr:row>
      <xdr:rowOff>56880</xdr:rowOff>
    </xdr:from>
    <xdr:to>
      <xdr:col>2</xdr:col>
      <xdr:colOff>644400</xdr:colOff>
      <xdr:row>102</xdr:row>
      <xdr:rowOff>323640</xdr:rowOff>
    </xdr:to>
    <xdr:pic>
      <xdr:nvPicPr>
        <xdr:cNvPr id="46" name="Рисунок 133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3"/>
        <a:stretch/>
      </xdr:blipFill>
      <xdr:spPr>
        <a:xfrm>
          <a:off x="4245480" y="38004840"/>
          <a:ext cx="473400" cy="266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171000</xdr:colOff>
      <xdr:row>104</xdr:row>
      <xdr:rowOff>66600</xdr:rowOff>
    </xdr:from>
    <xdr:to>
      <xdr:col>2</xdr:col>
      <xdr:colOff>624240</xdr:colOff>
      <xdr:row>104</xdr:row>
      <xdr:rowOff>313920</xdr:rowOff>
    </xdr:to>
    <xdr:pic>
      <xdr:nvPicPr>
        <xdr:cNvPr id="47" name="Рисунок 135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4"/>
        <a:stretch/>
      </xdr:blipFill>
      <xdr:spPr>
        <a:xfrm>
          <a:off x="4245480" y="38791800"/>
          <a:ext cx="453240" cy="24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160920</xdr:colOff>
      <xdr:row>103</xdr:row>
      <xdr:rowOff>56520</xdr:rowOff>
    </xdr:from>
    <xdr:to>
      <xdr:col>2</xdr:col>
      <xdr:colOff>634320</xdr:colOff>
      <xdr:row>103</xdr:row>
      <xdr:rowOff>323640</xdr:rowOff>
    </xdr:to>
    <xdr:pic>
      <xdr:nvPicPr>
        <xdr:cNvPr id="48" name="Рисунок 13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5"/>
        <a:stretch/>
      </xdr:blipFill>
      <xdr:spPr>
        <a:xfrm>
          <a:off x="4235400" y="38393280"/>
          <a:ext cx="473400" cy="267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160920</xdr:colOff>
      <xdr:row>105</xdr:row>
      <xdr:rowOff>56520</xdr:rowOff>
    </xdr:from>
    <xdr:to>
      <xdr:col>2</xdr:col>
      <xdr:colOff>644400</xdr:colOff>
      <xdr:row>105</xdr:row>
      <xdr:rowOff>323640</xdr:rowOff>
    </xdr:to>
    <xdr:pic>
      <xdr:nvPicPr>
        <xdr:cNvPr id="49" name="Рисунок 139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6"/>
        <a:stretch/>
      </xdr:blipFill>
      <xdr:spPr>
        <a:xfrm>
          <a:off x="4235400" y="39170520"/>
          <a:ext cx="483480" cy="267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106</xdr:row>
      <xdr:rowOff>28440</xdr:rowOff>
    </xdr:from>
    <xdr:to>
      <xdr:col>2</xdr:col>
      <xdr:colOff>716040</xdr:colOff>
      <xdr:row>106</xdr:row>
      <xdr:rowOff>352080</xdr:rowOff>
    </xdr:to>
    <xdr:pic>
      <xdr:nvPicPr>
        <xdr:cNvPr id="50" name="Рисунок 18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7"/>
        <a:stretch/>
      </xdr:blipFill>
      <xdr:spPr>
        <a:xfrm>
          <a:off x="4195800" y="39530880"/>
          <a:ext cx="594720" cy="323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181080</xdr:colOff>
      <xdr:row>16</xdr:row>
      <xdr:rowOff>19440</xdr:rowOff>
    </xdr:from>
    <xdr:to>
      <xdr:col>2</xdr:col>
      <xdr:colOff>574560</xdr:colOff>
      <xdr:row>16</xdr:row>
      <xdr:rowOff>362160</xdr:rowOff>
    </xdr:to>
    <xdr:pic>
      <xdr:nvPicPr>
        <xdr:cNvPr id="51" name="Рисунок 272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48"/>
        <a:stretch/>
      </xdr:blipFill>
      <xdr:spPr>
        <a:xfrm>
          <a:off x="4255560" y="4851720"/>
          <a:ext cx="393480" cy="342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191160</xdr:colOff>
      <xdr:row>18</xdr:row>
      <xdr:rowOff>19800</xdr:rowOff>
    </xdr:from>
    <xdr:to>
      <xdr:col>2</xdr:col>
      <xdr:colOff>584640</xdr:colOff>
      <xdr:row>18</xdr:row>
      <xdr:rowOff>362520</xdr:rowOff>
    </xdr:to>
    <xdr:pic>
      <xdr:nvPicPr>
        <xdr:cNvPr id="52" name="Рисунок 2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49"/>
        <a:stretch/>
      </xdr:blipFill>
      <xdr:spPr>
        <a:xfrm>
          <a:off x="4265640" y="5620320"/>
          <a:ext cx="393480" cy="342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10</xdr:row>
      <xdr:rowOff>37800</xdr:rowOff>
    </xdr:from>
    <xdr:to>
      <xdr:col>2</xdr:col>
      <xdr:colOff>665280</xdr:colOff>
      <xdr:row>10</xdr:row>
      <xdr:rowOff>371520</xdr:rowOff>
    </xdr:to>
    <xdr:pic>
      <xdr:nvPicPr>
        <xdr:cNvPr id="53" name="Рисунок 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0"/>
        <a:stretch/>
      </xdr:blipFill>
      <xdr:spPr>
        <a:xfrm>
          <a:off x="4195800" y="2565000"/>
          <a:ext cx="54396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11</xdr:row>
      <xdr:rowOff>28440</xdr:rowOff>
    </xdr:from>
    <xdr:to>
      <xdr:col>2</xdr:col>
      <xdr:colOff>635040</xdr:colOff>
      <xdr:row>11</xdr:row>
      <xdr:rowOff>362160</xdr:rowOff>
    </xdr:to>
    <xdr:pic>
      <xdr:nvPicPr>
        <xdr:cNvPr id="54" name="Picture 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1"/>
        <a:stretch/>
      </xdr:blipFill>
      <xdr:spPr>
        <a:xfrm>
          <a:off x="4195800" y="293976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12</xdr:row>
      <xdr:rowOff>37800</xdr:rowOff>
    </xdr:from>
    <xdr:to>
      <xdr:col>2</xdr:col>
      <xdr:colOff>635040</xdr:colOff>
      <xdr:row>12</xdr:row>
      <xdr:rowOff>371520</xdr:rowOff>
    </xdr:to>
    <xdr:pic>
      <xdr:nvPicPr>
        <xdr:cNvPr id="55" name="Picture 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2"/>
        <a:stretch/>
      </xdr:blipFill>
      <xdr:spPr>
        <a:xfrm>
          <a:off x="4195800" y="333324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101160</xdr:colOff>
      <xdr:row>13</xdr:row>
      <xdr:rowOff>19440</xdr:rowOff>
    </xdr:from>
    <xdr:to>
      <xdr:col>2</xdr:col>
      <xdr:colOff>614880</xdr:colOff>
      <xdr:row>13</xdr:row>
      <xdr:rowOff>353160</xdr:rowOff>
    </xdr:to>
    <xdr:pic>
      <xdr:nvPicPr>
        <xdr:cNvPr id="56" name="Рисунок 7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3"/>
        <a:stretch/>
      </xdr:blipFill>
      <xdr:spPr>
        <a:xfrm>
          <a:off x="4175640" y="369900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14</xdr:row>
      <xdr:rowOff>28800</xdr:rowOff>
    </xdr:from>
    <xdr:to>
      <xdr:col>2</xdr:col>
      <xdr:colOff>635040</xdr:colOff>
      <xdr:row>14</xdr:row>
      <xdr:rowOff>362520</xdr:rowOff>
    </xdr:to>
    <xdr:pic>
      <xdr:nvPicPr>
        <xdr:cNvPr id="57" name="Picture 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4"/>
        <a:stretch/>
      </xdr:blipFill>
      <xdr:spPr>
        <a:xfrm>
          <a:off x="4195800" y="409248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15</xdr:row>
      <xdr:rowOff>28800</xdr:rowOff>
    </xdr:from>
    <xdr:to>
      <xdr:col>2</xdr:col>
      <xdr:colOff>635040</xdr:colOff>
      <xdr:row>15</xdr:row>
      <xdr:rowOff>362520</xdr:rowOff>
    </xdr:to>
    <xdr:pic>
      <xdr:nvPicPr>
        <xdr:cNvPr id="58" name="Picture 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5"/>
        <a:stretch/>
      </xdr:blipFill>
      <xdr:spPr>
        <a:xfrm>
          <a:off x="4195800" y="447696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131400</xdr:colOff>
      <xdr:row>17</xdr:row>
      <xdr:rowOff>19800</xdr:rowOff>
    </xdr:from>
    <xdr:to>
      <xdr:col>2</xdr:col>
      <xdr:colOff>645120</xdr:colOff>
      <xdr:row>17</xdr:row>
      <xdr:rowOff>353520</xdr:rowOff>
    </xdr:to>
    <xdr:pic>
      <xdr:nvPicPr>
        <xdr:cNvPr id="59" name="Picture 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6"/>
        <a:stretch/>
      </xdr:blipFill>
      <xdr:spPr>
        <a:xfrm>
          <a:off x="4205880" y="523620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131400</xdr:colOff>
      <xdr:row>19</xdr:row>
      <xdr:rowOff>28440</xdr:rowOff>
    </xdr:from>
    <xdr:to>
      <xdr:col>2</xdr:col>
      <xdr:colOff>645120</xdr:colOff>
      <xdr:row>19</xdr:row>
      <xdr:rowOff>362520</xdr:rowOff>
    </xdr:to>
    <xdr:pic>
      <xdr:nvPicPr>
        <xdr:cNvPr id="60" name="Picture 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7"/>
        <a:stretch/>
      </xdr:blipFill>
      <xdr:spPr>
        <a:xfrm>
          <a:off x="4205880" y="6013080"/>
          <a:ext cx="513720" cy="33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131400</xdr:colOff>
      <xdr:row>20</xdr:row>
      <xdr:rowOff>19800</xdr:rowOff>
    </xdr:from>
    <xdr:to>
      <xdr:col>2</xdr:col>
      <xdr:colOff>675360</xdr:colOff>
      <xdr:row>20</xdr:row>
      <xdr:rowOff>362520</xdr:rowOff>
    </xdr:to>
    <xdr:pic>
      <xdr:nvPicPr>
        <xdr:cNvPr id="61" name="Рисунок 182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58"/>
        <a:stretch/>
      </xdr:blipFill>
      <xdr:spPr>
        <a:xfrm>
          <a:off x="4205880" y="6388560"/>
          <a:ext cx="543960" cy="342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131400</xdr:colOff>
      <xdr:row>21</xdr:row>
      <xdr:rowOff>28440</xdr:rowOff>
    </xdr:from>
    <xdr:to>
      <xdr:col>2</xdr:col>
      <xdr:colOff>645120</xdr:colOff>
      <xdr:row>21</xdr:row>
      <xdr:rowOff>362160</xdr:rowOff>
    </xdr:to>
    <xdr:pic>
      <xdr:nvPicPr>
        <xdr:cNvPr id="62" name="Picture 10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59"/>
        <a:stretch/>
      </xdr:blipFill>
      <xdr:spPr>
        <a:xfrm>
          <a:off x="4205880" y="678132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101160</xdr:colOff>
      <xdr:row>22</xdr:row>
      <xdr:rowOff>37800</xdr:rowOff>
    </xdr:from>
    <xdr:to>
      <xdr:col>2</xdr:col>
      <xdr:colOff>614880</xdr:colOff>
      <xdr:row>22</xdr:row>
      <xdr:rowOff>371520</xdr:rowOff>
    </xdr:to>
    <xdr:pic>
      <xdr:nvPicPr>
        <xdr:cNvPr id="63" name="Picture 11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0"/>
        <a:stretch/>
      </xdr:blipFill>
      <xdr:spPr>
        <a:xfrm>
          <a:off x="4175640" y="717516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91080</xdr:colOff>
      <xdr:row>23</xdr:row>
      <xdr:rowOff>28800</xdr:rowOff>
    </xdr:from>
    <xdr:to>
      <xdr:col>2</xdr:col>
      <xdr:colOff>604800</xdr:colOff>
      <xdr:row>23</xdr:row>
      <xdr:rowOff>362520</xdr:rowOff>
    </xdr:to>
    <xdr:pic>
      <xdr:nvPicPr>
        <xdr:cNvPr id="64" name="Picture 12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1"/>
        <a:stretch/>
      </xdr:blipFill>
      <xdr:spPr>
        <a:xfrm>
          <a:off x="4165560" y="755028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131400</xdr:colOff>
      <xdr:row>24</xdr:row>
      <xdr:rowOff>56880</xdr:rowOff>
    </xdr:from>
    <xdr:to>
      <xdr:col>2</xdr:col>
      <xdr:colOff>645120</xdr:colOff>
      <xdr:row>25</xdr:row>
      <xdr:rowOff>2520</xdr:rowOff>
    </xdr:to>
    <xdr:pic>
      <xdr:nvPicPr>
        <xdr:cNvPr id="65" name="Picture 13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2"/>
        <a:stretch/>
      </xdr:blipFill>
      <xdr:spPr>
        <a:xfrm>
          <a:off x="4205880" y="7962480"/>
          <a:ext cx="513720" cy="329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91080</xdr:colOff>
      <xdr:row>25</xdr:row>
      <xdr:rowOff>28800</xdr:rowOff>
    </xdr:from>
    <xdr:to>
      <xdr:col>2</xdr:col>
      <xdr:colOff>604800</xdr:colOff>
      <xdr:row>25</xdr:row>
      <xdr:rowOff>362520</xdr:rowOff>
    </xdr:to>
    <xdr:pic>
      <xdr:nvPicPr>
        <xdr:cNvPr id="66" name="Picture 14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3"/>
        <a:stretch/>
      </xdr:blipFill>
      <xdr:spPr>
        <a:xfrm>
          <a:off x="4165560" y="831852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91080</xdr:colOff>
      <xdr:row>26</xdr:row>
      <xdr:rowOff>37440</xdr:rowOff>
    </xdr:from>
    <xdr:to>
      <xdr:col>2</xdr:col>
      <xdr:colOff>604800</xdr:colOff>
      <xdr:row>26</xdr:row>
      <xdr:rowOff>371160</xdr:rowOff>
    </xdr:to>
    <xdr:pic>
      <xdr:nvPicPr>
        <xdr:cNvPr id="67" name="Picture 15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4"/>
        <a:stretch/>
      </xdr:blipFill>
      <xdr:spPr>
        <a:xfrm>
          <a:off x="4165560" y="871128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111240</xdr:colOff>
      <xdr:row>27</xdr:row>
      <xdr:rowOff>37800</xdr:rowOff>
    </xdr:from>
    <xdr:to>
      <xdr:col>2</xdr:col>
      <xdr:colOff>624960</xdr:colOff>
      <xdr:row>27</xdr:row>
      <xdr:rowOff>371520</xdr:rowOff>
    </xdr:to>
    <xdr:pic>
      <xdr:nvPicPr>
        <xdr:cNvPr id="68" name="Picture 16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5"/>
        <a:stretch/>
      </xdr:blipFill>
      <xdr:spPr>
        <a:xfrm>
          <a:off x="4185720" y="909576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28</xdr:row>
      <xdr:rowOff>37800</xdr:rowOff>
    </xdr:from>
    <xdr:to>
      <xdr:col>2</xdr:col>
      <xdr:colOff>635040</xdr:colOff>
      <xdr:row>28</xdr:row>
      <xdr:rowOff>371520</xdr:rowOff>
    </xdr:to>
    <xdr:pic>
      <xdr:nvPicPr>
        <xdr:cNvPr id="69" name="Picture 17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6"/>
        <a:stretch/>
      </xdr:blipFill>
      <xdr:spPr>
        <a:xfrm>
          <a:off x="4195800" y="948024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121320</xdr:colOff>
      <xdr:row>29</xdr:row>
      <xdr:rowOff>28440</xdr:rowOff>
    </xdr:from>
    <xdr:to>
      <xdr:col>2</xdr:col>
      <xdr:colOff>635040</xdr:colOff>
      <xdr:row>29</xdr:row>
      <xdr:rowOff>362160</xdr:rowOff>
    </xdr:to>
    <xdr:pic>
      <xdr:nvPicPr>
        <xdr:cNvPr id="70" name="Picture 18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7"/>
        <a:stretch/>
      </xdr:blipFill>
      <xdr:spPr>
        <a:xfrm>
          <a:off x="4195800" y="985500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131400</xdr:colOff>
      <xdr:row>30</xdr:row>
      <xdr:rowOff>28800</xdr:rowOff>
    </xdr:from>
    <xdr:to>
      <xdr:col>2</xdr:col>
      <xdr:colOff>645120</xdr:colOff>
      <xdr:row>30</xdr:row>
      <xdr:rowOff>362520</xdr:rowOff>
    </xdr:to>
    <xdr:pic>
      <xdr:nvPicPr>
        <xdr:cNvPr id="71" name="Picture 23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68"/>
        <a:stretch/>
      </xdr:blipFill>
      <xdr:spPr>
        <a:xfrm>
          <a:off x="4205880" y="1023948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7560</xdr:colOff>
      <xdr:row>94</xdr:row>
      <xdr:rowOff>88920</xdr:rowOff>
    </xdr:from>
    <xdr:to>
      <xdr:col>2</xdr:col>
      <xdr:colOff>716760</xdr:colOff>
      <xdr:row>94</xdr:row>
      <xdr:rowOff>259560</xdr:rowOff>
    </xdr:to>
    <xdr:pic>
      <xdr:nvPicPr>
        <xdr:cNvPr id="72" name="Рисунок 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69"/>
        <a:stretch/>
      </xdr:blipFill>
      <xdr:spPr>
        <a:xfrm>
          <a:off x="4082040" y="34927920"/>
          <a:ext cx="709200" cy="170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140760</xdr:colOff>
      <xdr:row>95</xdr:row>
      <xdr:rowOff>56520</xdr:rowOff>
    </xdr:from>
    <xdr:to>
      <xdr:col>2</xdr:col>
      <xdr:colOff>593640</xdr:colOff>
      <xdr:row>95</xdr:row>
      <xdr:rowOff>351720</xdr:rowOff>
    </xdr:to>
    <xdr:pic>
      <xdr:nvPicPr>
        <xdr:cNvPr id="73" name="Рисунок 123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37"/>
        <a:stretch/>
      </xdr:blipFill>
      <xdr:spPr>
        <a:xfrm>
          <a:off x="4215240" y="35284320"/>
          <a:ext cx="452880" cy="295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211100</xdr:colOff>
      <xdr:row>106</xdr:row>
      <xdr:rowOff>359832</xdr:rowOff>
    </xdr:from>
    <xdr:to>
      <xdr:col>2</xdr:col>
      <xdr:colOff>486834</xdr:colOff>
      <xdr:row>108</xdr:row>
      <xdr:rowOff>37104</xdr:rowOff>
    </xdr:to>
    <xdr:pic>
      <xdr:nvPicPr>
        <xdr:cNvPr id="74" name="Рисунок 170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0"/>
        <a:stretch/>
      </xdr:blipFill>
      <xdr:spPr>
        <a:xfrm rot="16200000">
          <a:off x="3981663" y="39494102"/>
          <a:ext cx="439273" cy="275734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3960</xdr:colOff>
      <xdr:row>81</xdr:row>
      <xdr:rowOff>17280</xdr:rowOff>
    </xdr:from>
    <xdr:to>
      <xdr:col>3</xdr:col>
      <xdr:colOff>2865</xdr:colOff>
      <xdr:row>81</xdr:row>
      <xdr:rowOff>361800</xdr:rowOff>
    </xdr:to>
    <xdr:pic>
      <xdr:nvPicPr>
        <xdr:cNvPr id="186" name="Рисунок 64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71"/>
        <a:stretch/>
      </xdr:blipFill>
      <xdr:spPr>
        <a:xfrm>
          <a:off x="4078440" y="29531160"/>
          <a:ext cx="789480" cy="34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137880</xdr:colOff>
      <xdr:row>82</xdr:row>
      <xdr:rowOff>51840</xdr:rowOff>
    </xdr:from>
    <xdr:to>
      <xdr:col>2</xdr:col>
      <xdr:colOff>570240</xdr:colOff>
      <xdr:row>82</xdr:row>
      <xdr:rowOff>344160</xdr:rowOff>
    </xdr:to>
    <xdr:pic>
      <xdr:nvPicPr>
        <xdr:cNvPr id="187" name="Рисунок 6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72"/>
        <a:stretch/>
      </xdr:blipFill>
      <xdr:spPr>
        <a:xfrm>
          <a:off x="4212360" y="29945520"/>
          <a:ext cx="432360" cy="292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129240</xdr:colOff>
      <xdr:row>83</xdr:row>
      <xdr:rowOff>43200</xdr:rowOff>
    </xdr:from>
    <xdr:to>
      <xdr:col>2</xdr:col>
      <xdr:colOff>594720</xdr:colOff>
      <xdr:row>83</xdr:row>
      <xdr:rowOff>323280</xdr:rowOff>
    </xdr:to>
    <xdr:pic>
      <xdr:nvPicPr>
        <xdr:cNvPr id="188" name="Рисунок 6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73"/>
        <a:stretch/>
      </xdr:blipFill>
      <xdr:spPr>
        <a:xfrm>
          <a:off x="4203720" y="30316680"/>
          <a:ext cx="465480" cy="28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120600</xdr:colOff>
      <xdr:row>84</xdr:row>
      <xdr:rowOff>34560</xdr:rowOff>
    </xdr:from>
    <xdr:to>
      <xdr:col>2</xdr:col>
      <xdr:colOff>595800</xdr:colOff>
      <xdr:row>84</xdr:row>
      <xdr:rowOff>357480</xdr:rowOff>
    </xdr:to>
    <xdr:pic>
      <xdr:nvPicPr>
        <xdr:cNvPr id="189" name="Рисунок 6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74"/>
        <a:stretch/>
      </xdr:blipFill>
      <xdr:spPr>
        <a:xfrm>
          <a:off x="4195080" y="30687840"/>
          <a:ext cx="475200" cy="322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137880</xdr:colOff>
      <xdr:row>85</xdr:row>
      <xdr:rowOff>17280</xdr:rowOff>
    </xdr:from>
    <xdr:to>
      <xdr:col>2</xdr:col>
      <xdr:colOff>607320</xdr:colOff>
      <xdr:row>85</xdr:row>
      <xdr:rowOff>369555</xdr:rowOff>
    </xdr:to>
    <xdr:pic>
      <xdr:nvPicPr>
        <xdr:cNvPr id="190" name="Рисунок 6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75"/>
        <a:stretch/>
      </xdr:blipFill>
      <xdr:spPr>
        <a:xfrm>
          <a:off x="4212360" y="31050360"/>
          <a:ext cx="469440" cy="361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146520</xdr:colOff>
      <xdr:row>86</xdr:row>
      <xdr:rowOff>34560</xdr:rowOff>
    </xdr:from>
    <xdr:to>
      <xdr:col>2</xdr:col>
      <xdr:colOff>565560</xdr:colOff>
      <xdr:row>86</xdr:row>
      <xdr:rowOff>344880</xdr:rowOff>
    </xdr:to>
    <xdr:pic>
      <xdr:nvPicPr>
        <xdr:cNvPr id="191" name="Рисунок 71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76"/>
        <a:stretch/>
      </xdr:blipFill>
      <xdr:spPr>
        <a:xfrm>
          <a:off x="4221000" y="31447080"/>
          <a:ext cx="419040" cy="31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129240</xdr:colOff>
      <xdr:row>87</xdr:row>
      <xdr:rowOff>17280</xdr:rowOff>
    </xdr:from>
    <xdr:to>
      <xdr:col>2</xdr:col>
      <xdr:colOff>598320</xdr:colOff>
      <xdr:row>87</xdr:row>
      <xdr:rowOff>364320</xdr:rowOff>
    </xdr:to>
    <xdr:pic>
      <xdr:nvPicPr>
        <xdr:cNvPr id="192" name="Рисунок 73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76"/>
        <a:stretch/>
      </xdr:blipFill>
      <xdr:spPr>
        <a:xfrm>
          <a:off x="4203720" y="31809600"/>
          <a:ext cx="469080" cy="347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120600</xdr:colOff>
      <xdr:row>88</xdr:row>
      <xdr:rowOff>34560</xdr:rowOff>
    </xdr:from>
    <xdr:to>
      <xdr:col>2</xdr:col>
      <xdr:colOff>460800</xdr:colOff>
      <xdr:row>88</xdr:row>
      <xdr:rowOff>327600</xdr:rowOff>
    </xdr:to>
    <xdr:pic>
      <xdr:nvPicPr>
        <xdr:cNvPr id="193" name="Рисунок 74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77"/>
        <a:stretch/>
      </xdr:blipFill>
      <xdr:spPr>
        <a:xfrm>
          <a:off x="4195080" y="32206680"/>
          <a:ext cx="340200" cy="293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112320</xdr:colOff>
      <xdr:row>89</xdr:row>
      <xdr:rowOff>43200</xdr:rowOff>
    </xdr:from>
    <xdr:to>
      <xdr:col>2</xdr:col>
      <xdr:colOff>472320</xdr:colOff>
      <xdr:row>89</xdr:row>
      <xdr:rowOff>353520</xdr:rowOff>
    </xdr:to>
    <xdr:pic>
      <xdr:nvPicPr>
        <xdr:cNvPr id="194" name="Рисунок 85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78"/>
        <a:stretch/>
      </xdr:blipFill>
      <xdr:spPr>
        <a:xfrm>
          <a:off x="4186800" y="32595120"/>
          <a:ext cx="360000" cy="31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146520</xdr:colOff>
      <xdr:row>90</xdr:row>
      <xdr:rowOff>77760</xdr:rowOff>
    </xdr:from>
    <xdr:to>
      <xdr:col>2</xdr:col>
      <xdr:colOff>557280</xdr:colOff>
      <xdr:row>90</xdr:row>
      <xdr:rowOff>344880</xdr:rowOff>
    </xdr:to>
    <xdr:pic>
      <xdr:nvPicPr>
        <xdr:cNvPr id="195" name="Рисунок 87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79"/>
        <a:stretch/>
      </xdr:blipFill>
      <xdr:spPr>
        <a:xfrm>
          <a:off x="4221000" y="33009480"/>
          <a:ext cx="410760" cy="267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137880</xdr:colOff>
      <xdr:row>91</xdr:row>
      <xdr:rowOff>43200</xdr:rowOff>
    </xdr:from>
    <xdr:to>
      <xdr:col>2</xdr:col>
      <xdr:colOff>570240</xdr:colOff>
      <xdr:row>91</xdr:row>
      <xdr:rowOff>366120</xdr:rowOff>
    </xdr:to>
    <xdr:pic>
      <xdr:nvPicPr>
        <xdr:cNvPr id="196" name="Рисунок 89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80"/>
        <a:stretch/>
      </xdr:blipFill>
      <xdr:spPr>
        <a:xfrm>
          <a:off x="4212360" y="33354360"/>
          <a:ext cx="432360" cy="322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47880</xdr:colOff>
      <xdr:row>92</xdr:row>
      <xdr:rowOff>23040</xdr:rowOff>
    </xdr:from>
    <xdr:to>
      <xdr:col>2</xdr:col>
      <xdr:colOff>551160</xdr:colOff>
      <xdr:row>92</xdr:row>
      <xdr:rowOff>655200</xdr:rowOff>
    </xdr:to>
    <xdr:pic>
      <xdr:nvPicPr>
        <xdr:cNvPr id="197" name="Рисунок 91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81"/>
        <a:stretch/>
      </xdr:blipFill>
      <xdr:spPr>
        <a:xfrm>
          <a:off x="4122360" y="33714000"/>
          <a:ext cx="503280" cy="63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578880</xdr:colOff>
      <xdr:row>92</xdr:row>
      <xdr:rowOff>448560</xdr:rowOff>
    </xdr:from>
    <xdr:to>
      <xdr:col>2</xdr:col>
      <xdr:colOff>748080</xdr:colOff>
      <xdr:row>92</xdr:row>
      <xdr:rowOff>647280</xdr:rowOff>
    </xdr:to>
    <xdr:pic>
      <xdr:nvPicPr>
        <xdr:cNvPr id="198" name="Рисунок 92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4653360" y="34139520"/>
          <a:ext cx="169200" cy="198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66240</xdr:colOff>
      <xdr:row>92</xdr:row>
      <xdr:rowOff>348120</xdr:rowOff>
    </xdr:from>
    <xdr:to>
      <xdr:col>2</xdr:col>
      <xdr:colOff>277560</xdr:colOff>
      <xdr:row>92</xdr:row>
      <xdr:rowOff>650520</xdr:rowOff>
    </xdr:to>
    <xdr:pic>
      <xdr:nvPicPr>
        <xdr:cNvPr id="199" name="Рисунок 94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83"/>
        <a:stretch/>
      </xdr:blipFill>
      <xdr:spPr>
        <a:xfrm>
          <a:off x="4140720" y="34039080"/>
          <a:ext cx="211320" cy="30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543600</xdr:colOff>
      <xdr:row>92</xdr:row>
      <xdr:rowOff>28080</xdr:rowOff>
    </xdr:from>
    <xdr:to>
      <xdr:col>2</xdr:col>
      <xdr:colOff>757080</xdr:colOff>
      <xdr:row>92</xdr:row>
      <xdr:rowOff>352440</xdr:rowOff>
    </xdr:to>
    <xdr:pic>
      <xdr:nvPicPr>
        <xdr:cNvPr id="200" name="Рисунок 297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84"/>
        <a:stretch/>
      </xdr:blipFill>
      <xdr:spPr>
        <a:xfrm>
          <a:off x="4618080" y="33719040"/>
          <a:ext cx="213480" cy="324360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121320</xdr:colOff>
      <xdr:row>32</xdr:row>
      <xdr:rowOff>28440</xdr:rowOff>
    </xdr:from>
    <xdr:to>
      <xdr:col>2</xdr:col>
      <xdr:colOff>635040</xdr:colOff>
      <xdr:row>32</xdr:row>
      <xdr:rowOff>362160</xdr:rowOff>
    </xdr:to>
    <xdr:pic>
      <xdr:nvPicPr>
        <xdr:cNvPr id="201" name="Picture 22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4195800" y="11007360"/>
          <a:ext cx="51372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182160</xdr:colOff>
      <xdr:row>34</xdr:row>
      <xdr:rowOff>28800</xdr:rowOff>
    </xdr:from>
    <xdr:to>
      <xdr:col>2</xdr:col>
      <xdr:colOff>565920</xdr:colOff>
      <xdr:row>34</xdr:row>
      <xdr:rowOff>344160</xdr:rowOff>
    </xdr:to>
    <xdr:pic>
      <xdr:nvPicPr>
        <xdr:cNvPr id="202" name="Рисунок 295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85"/>
        <a:stretch/>
      </xdr:blipFill>
      <xdr:spPr>
        <a:xfrm>
          <a:off x="4256640" y="11775960"/>
          <a:ext cx="383760" cy="31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124560</xdr:colOff>
      <xdr:row>38</xdr:row>
      <xdr:rowOff>32760</xdr:rowOff>
    </xdr:from>
    <xdr:to>
      <xdr:col>2</xdr:col>
      <xdr:colOff>450000</xdr:colOff>
      <xdr:row>38</xdr:row>
      <xdr:rowOff>364680</xdr:rowOff>
    </xdr:to>
    <xdr:pic>
      <xdr:nvPicPr>
        <xdr:cNvPr id="203" name="Рисунок 296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86"/>
        <a:stretch/>
      </xdr:blipFill>
      <xdr:spPr>
        <a:xfrm>
          <a:off x="4199040" y="13316760"/>
          <a:ext cx="325440" cy="331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277920</xdr:colOff>
      <xdr:row>39</xdr:row>
      <xdr:rowOff>9720</xdr:rowOff>
    </xdr:from>
    <xdr:to>
      <xdr:col>2</xdr:col>
      <xdr:colOff>663840</xdr:colOff>
      <xdr:row>40</xdr:row>
      <xdr:rowOff>19800</xdr:rowOff>
    </xdr:to>
    <xdr:pic>
      <xdr:nvPicPr>
        <xdr:cNvPr id="204" name="Рисунок 299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86"/>
        <a:stretch/>
      </xdr:blipFill>
      <xdr:spPr>
        <a:xfrm>
          <a:off x="4352400" y="13677840"/>
          <a:ext cx="385920" cy="394200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121320</xdr:colOff>
      <xdr:row>43</xdr:row>
      <xdr:rowOff>19440</xdr:rowOff>
    </xdr:from>
    <xdr:to>
      <xdr:col>2</xdr:col>
      <xdr:colOff>614880</xdr:colOff>
      <xdr:row>43</xdr:row>
      <xdr:rowOff>371160</xdr:rowOff>
    </xdr:to>
    <xdr:pic>
      <xdr:nvPicPr>
        <xdr:cNvPr id="205" name="Рисунок 10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87"/>
        <a:stretch/>
      </xdr:blipFill>
      <xdr:spPr>
        <a:xfrm>
          <a:off x="4195800" y="15224400"/>
          <a:ext cx="493560" cy="35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185823</xdr:colOff>
      <xdr:row>44</xdr:row>
      <xdr:rowOff>315270</xdr:rowOff>
    </xdr:from>
    <xdr:to>
      <xdr:col>2</xdr:col>
      <xdr:colOff>455103</xdr:colOff>
      <xdr:row>45</xdr:row>
      <xdr:rowOff>371790</xdr:rowOff>
    </xdr:to>
    <xdr:pic>
      <xdr:nvPicPr>
        <xdr:cNvPr id="206" name="Рисунок 302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88"/>
        <a:stretch/>
      </xdr:blipFill>
      <xdr:spPr>
        <a:xfrm rot="16200000">
          <a:off x="3954036" y="15872223"/>
          <a:ext cx="437520" cy="26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152777</xdr:colOff>
      <xdr:row>45</xdr:row>
      <xdr:rowOff>368403</xdr:rowOff>
    </xdr:from>
    <xdr:to>
      <xdr:col>2</xdr:col>
      <xdr:colOff>428897</xdr:colOff>
      <xdr:row>47</xdr:row>
      <xdr:rowOff>55083</xdr:rowOff>
    </xdr:to>
    <xdr:pic>
      <xdr:nvPicPr>
        <xdr:cNvPr id="207" name="Рисунок 303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88"/>
        <a:stretch/>
      </xdr:blipFill>
      <xdr:spPr>
        <a:xfrm rot="16200000">
          <a:off x="3918830" y="16308516"/>
          <a:ext cx="448680" cy="276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213683</xdr:colOff>
      <xdr:row>46</xdr:row>
      <xdr:rowOff>350620</xdr:rowOff>
    </xdr:from>
    <xdr:to>
      <xdr:col>2</xdr:col>
      <xdr:colOff>488363</xdr:colOff>
      <xdr:row>48</xdr:row>
      <xdr:rowOff>63940</xdr:rowOff>
    </xdr:to>
    <xdr:pic>
      <xdr:nvPicPr>
        <xdr:cNvPr id="208" name="Рисунок 305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89"/>
        <a:stretch/>
      </xdr:blipFill>
      <xdr:spPr>
        <a:xfrm rot="16200000">
          <a:off x="3965696" y="16685773"/>
          <a:ext cx="475320" cy="274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26280</xdr:colOff>
      <xdr:row>47</xdr:row>
      <xdr:rowOff>308947</xdr:rowOff>
    </xdr:from>
    <xdr:to>
      <xdr:col>2</xdr:col>
      <xdr:colOff>290160</xdr:colOff>
      <xdr:row>49</xdr:row>
      <xdr:rowOff>3547</xdr:rowOff>
    </xdr:to>
    <xdr:pic>
      <xdr:nvPicPr>
        <xdr:cNvPr id="209" name="Рисунок 307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89"/>
        <a:stretch/>
      </xdr:blipFill>
      <xdr:spPr>
        <a:xfrm rot="16200000">
          <a:off x="3773538" y="17483072"/>
          <a:ext cx="456600" cy="263880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91080</xdr:colOff>
      <xdr:row>78</xdr:row>
      <xdr:rowOff>37800</xdr:rowOff>
    </xdr:from>
    <xdr:to>
      <xdr:col>2</xdr:col>
      <xdr:colOff>685440</xdr:colOff>
      <xdr:row>78</xdr:row>
      <xdr:rowOff>161640</xdr:rowOff>
    </xdr:to>
    <xdr:pic>
      <xdr:nvPicPr>
        <xdr:cNvPr id="211" name="Picture 67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4165560" y="28412640"/>
          <a:ext cx="594360" cy="123840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81000</xdr:colOff>
      <xdr:row>78</xdr:row>
      <xdr:rowOff>153000</xdr:rowOff>
    </xdr:from>
    <xdr:to>
      <xdr:col>2</xdr:col>
      <xdr:colOff>262440</xdr:colOff>
      <xdr:row>78</xdr:row>
      <xdr:rowOff>371520</xdr:rowOff>
    </xdr:to>
    <xdr:pic>
      <xdr:nvPicPr>
        <xdr:cNvPr id="212" name="Picture 68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6"/>
        <a:stretch/>
      </xdr:blipFill>
      <xdr:spPr>
        <a:xfrm>
          <a:off x="4155480" y="28527840"/>
          <a:ext cx="181440" cy="218520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322560</xdr:colOff>
      <xdr:row>78</xdr:row>
      <xdr:rowOff>153000</xdr:rowOff>
    </xdr:from>
    <xdr:to>
      <xdr:col>2</xdr:col>
      <xdr:colOff>473400</xdr:colOff>
      <xdr:row>78</xdr:row>
      <xdr:rowOff>371520</xdr:rowOff>
    </xdr:to>
    <xdr:pic>
      <xdr:nvPicPr>
        <xdr:cNvPr id="213" name="Picture 69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7"/>
        <a:stretch/>
      </xdr:blipFill>
      <xdr:spPr>
        <a:xfrm>
          <a:off x="4397040" y="28527840"/>
          <a:ext cx="150840" cy="218520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573840</xdr:colOff>
      <xdr:row>78</xdr:row>
      <xdr:rowOff>153000</xdr:rowOff>
    </xdr:from>
    <xdr:to>
      <xdr:col>2</xdr:col>
      <xdr:colOff>745560</xdr:colOff>
      <xdr:row>78</xdr:row>
      <xdr:rowOff>371520</xdr:rowOff>
    </xdr:to>
    <xdr:pic>
      <xdr:nvPicPr>
        <xdr:cNvPr id="214" name="Picture 70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8"/>
        <a:stretch/>
      </xdr:blipFill>
      <xdr:spPr>
        <a:xfrm>
          <a:off x="4648320" y="28527840"/>
          <a:ext cx="171720" cy="2185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80280</xdr:colOff>
      <xdr:row>10</xdr:row>
      <xdr:rowOff>39240</xdr:rowOff>
    </xdr:from>
    <xdr:to>
      <xdr:col>2</xdr:col>
      <xdr:colOff>704880</xdr:colOff>
      <xdr:row>10</xdr:row>
      <xdr:rowOff>362520</xdr:rowOff>
    </xdr:to>
    <xdr:pic>
      <xdr:nvPicPr>
        <xdr:cNvPr id="2" name="Picture 180">
          <a:extLst>
            <a:ext uri="{FF2B5EF4-FFF2-40B4-BE49-F238E27FC236}">
              <a16:creationId xmlns:a16="http://schemas.microsoft.com/office/drawing/2014/main" id="{A5AD101F-6E5C-40F7-B50C-326111AB9386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5214255" y="2477640"/>
          <a:ext cx="62460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42480</xdr:colOff>
      <xdr:row>11</xdr:row>
      <xdr:rowOff>58320</xdr:rowOff>
    </xdr:from>
    <xdr:to>
      <xdr:col>2</xdr:col>
      <xdr:colOff>690480</xdr:colOff>
      <xdr:row>12</xdr:row>
      <xdr:rowOff>600</xdr:rowOff>
    </xdr:to>
    <xdr:pic>
      <xdr:nvPicPr>
        <xdr:cNvPr id="3" name="Picture 181">
          <a:extLst>
            <a:ext uri="{FF2B5EF4-FFF2-40B4-BE49-F238E27FC236}">
              <a16:creationId xmlns:a16="http://schemas.microsoft.com/office/drawing/2014/main" id="{A71E8009-07DB-4FFD-B5B0-9FE209872BC1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5176455" y="2877720"/>
          <a:ext cx="64800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58320</xdr:colOff>
      <xdr:row>12</xdr:row>
      <xdr:rowOff>29520</xdr:rowOff>
    </xdr:from>
    <xdr:to>
      <xdr:col>2</xdr:col>
      <xdr:colOff>703440</xdr:colOff>
      <xdr:row>12</xdr:row>
      <xdr:rowOff>352800</xdr:rowOff>
    </xdr:to>
    <xdr:pic>
      <xdr:nvPicPr>
        <xdr:cNvPr id="4" name="Picture 186">
          <a:extLst>
            <a:ext uri="{FF2B5EF4-FFF2-40B4-BE49-F238E27FC236}">
              <a16:creationId xmlns:a16="http://schemas.microsoft.com/office/drawing/2014/main" id="{53C37934-E1C3-47C0-858D-61ECCCB53A0A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5192295" y="3229920"/>
          <a:ext cx="64512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61200</xdr:colOff>
      <xdr:row>13</xdr:row>
      <xdr:rowOff>19440</xdr:rowOff>
    </xdr:from>
    <xdr:to>
      <xdr:col>2</xdr:col>
      <xdr:colOff>685800</xdr:colOff>
      <xdr:row>13</xdr:row>
      <xdr:rowOff>342720</xdr:rowOff>
    </xdr:to>
    <xdr:pic>
      <xdr:nvPicPr>
        <xdr:cNvPr id="5" name="Picture 184">
          <a:extLst>
            <a:ext uri="{FF2B5EF4-FFF2-40B4-BE49-F238E27FC236}">
              <a16:creationId xmlns:a16="http://schemas.microsoft.com/office/drawing/2014/main" id="{733E4D0E-F55A-4DDF-9A06-0ED17AF54DDD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5195175" y="3600840"/>
          <a:ext cx="62460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61200</xdr:colOff>
      <xdr:row>14</xdr:row>
      <xdr:rowOff>38160</xdr:rowOff>
    </xdr:from>
    <xdr:to>
      <xdr:col>2</xdr:col>
      <xdr:colOff>685800</xdr:colOff>
      <xdr:row>14</xdr:row>
      <xdr:rowOff>361080</xdr:rowOff>
    </xdr:to>
    <xdr:pic>
      <xdr:nvPicPr>
        <xdr:cNvPr id="6" name="Picture 183">
          <a:extLst>
            <a:ext uri="{FF2B5EF4-FFF2-40B4-BE49-F238E27FC236}">
              <a16:creationId xmlns:a16="http://schemas.microsoft.com/office/drawing/2014/main" id="{1C47724B-9612-48BA-B097-528C63907443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5195175" y="4000560"/>
          <a:ext cx="624600" cy="322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54000</xdr:colOff>
      <xdr:row>15</xdr:row>
      <xdr:rowOff>11880</xdr:rowOff>
    </xdr:from>
    <xdr:to>
      <xdr:col>2</xdr:col>
      <xdr:colOff>658440</xdr:colOff>
      <xdr:row>15</xdr:row>
      <xdr:rowOff>301680</xdr:rowOff>
    </xdr:to>
    <xdr:pic>
      <xdr:nvPicPr>
        <xdr:cNvPr id="7" name="Picture 202">
          <a:extLst>
            <a:ext uri="{FF2B5EF4-FFF2-40B4-BE49-F238E27FC236}">
              <a16:creationId xmlns:a16="http://schemas.microsoft.com/office/drawing/2014/main" id="{5A131FF9-A198-46E9-82F1-A55EF320902E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5187975" y="4355280"/>
          <a:ext cx="604440" cy="289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30960</xdr:colOff>
      <xdr:row>16</xdr:row>
      <xdr:rowOff>77760</xdr:rowOff>
    </xdr:from>
    <xdr:to>
      <xdr:col>2</xdr:col>
      <xdr:colOff>646920</xdr:colOff>
      <xdr:row>16</xdr:row>
      <xdr:rowOff>352440</xdr:rowOff>
    </xdr:to>
    <xdr:pic>
      <xdr:nvPicPr>
        <xdr:cNvPr id="8" name="Picture 187">
          <a:extLst>
            <a:ext uri="{FF2B5EF4-FFF2-40B4-BE49-F238E27FC236}">
              <a16:creationId xmlns:a16="http://schemas.microsoft.com/office/drawing/2014/main" id="{40D1F61A-5114-4450-A09B-4C86639EACEA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5164935" y="4802160"/>
          <a:ext cx="615960" cy="274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51120</xdr:colOff>
      <xdr:row>17</xdr:row>
      <xdr:rowOff>29520</xdr:rowOff>
    </xdr:from>
    <xdr:to>
      <xdr:col>2</xdr:col>
      <xdr:colOff>685800</xdr:colOff>
      <xdr:row>17</xdr:row>
      <xdr:rowOff>352800</xdr:rowOff>
    </xdr:to>
    <xdr:pic>
      <xdr:nvPicPr>
        <xdr:cNvPr id="9" name="Picture 189">
          <a:extLst>
            <a:ext uri="{FF2B5EF4-FFF2-40B4-BE49-F238E27FC236}">
              <a16:creationId xmlns:a16="http://schemas.microsoft.com/office/drawing/2014/main" id="{92D1DCAC-E85F-438E-AE66-636DA765AA37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5185095" y="5134920"/>
          <a:ext cx="63468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51120</xdr:colOff>
      <xdr:row>18</xdr:row>
      <xdr:rowOff>29520</xdr:rowOff>
    </xdr:from>
    <xdr:to>
      <xdr:col>2</xdr:col>
      <xdr:colOff>675720</xdr:colOff>
      <xdr:row>18</xdr:row>
      <xdr:rowOff>352800</xdr:rowOff>
    </xdr:to>
    <xdr:pic>
      <xdr:nvPicPr>
        <xdr:cNvPr id="10" name="Picture 190">
          <a:extLst>
            <a:ext uri="{FF2B5EF4-FFF2-40B4-BE49-F238E27FC236}">
              <a16:creationId xmlns:a16="http://schemas.microsoft.com/office/drawing/2014/main" id="{98568F37-7A75-4EE1-BE33-EF7FBAA4A71B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>
        <a:xfrm>
          <a:off x="5185095" y="5515920"/>
          <a:ext cx="62460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71280</xdr:colOff>
      <xdr:row>19</xdr:row>
      <xdr:rowOff>29520</xdr:rowOff>
    </xdr:from>
    <xdr:to>
      <xdr:col>3</xdr:col>
      <xdr:colOff>4089</xdr:colOff>
      <xdr:row>19</xdr:row>
      <xdr:rowOff>352800</xdr:rowOff>
    </xdr:to>
    <xdr:pic>
      <xdr:nvPicPr>
        <xdr:cNvPr id="11" name="Picture 191">
          <a:extLst>
            <a:ext uri="{FF2B5EF4-FFF2-40B4-BE49-F238E27FC236}">
              <a16:creationId xmlns:a16="http://schemas.microsoft.com/office/drawing/2014/main" id="{65B21E88-7AA8-4780-A85A-A467DD4496B5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>
        <a:xfrm>
          <a:off x="5205255" y="5896920"/>
          <a:ext cx="694809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71280</xdr:colOff>
      <xdr:row>20</xdr:row>
      <xdr:rowOff>19080</xdr:rowOff>
    </xdr:from>
    <xdr:to>
      <xdr:col>3</xdr:col>
      <xdr:colOff>4089</xdr:colOff>
      <xdr:row>20</xdr:row>
      <xdr:rowOff>342360</xdr:rowOff>
    </xdr:to>
    <xdr:pic>
      <xdr:nvPicPr>
        <xdr:cNvPr id="12" name="Picture 192">
          <a:extLst>
            <a:ext uri="{FF2B5EF4-FFF2-40B4-BE49-F238E27FC236}">
              <a16:creationId xmlns:a16="http://schemas.microsoft.com/office/drawing/2014/main" id="{0EBE4D73-98F9-4476-9707-86F84674A55F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>
        <a:xfrm>
          <a:off x="5205255" y="6267480"/>
          <a:ext cx="694809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71280</xdr:colOff>
      <xdr:row>22</xdr:row>
      <xdr:rowOff>19080</xdr:rowOff>
    </xdr:from>
    <xdr:to>
      <xdr:col>3</xdr:col>
      <xdr:colOff>4089</xdr:colOff>
      <xdr:row>22</xdr:row>
      <xdr:rowOff>342360</xdr:rowOff>
    </xdr:to>
    <xdr:pic>
      <xdr:nvPicPr>
        <xdr:cNvPr id="13" name="Picture 194">
          <a:extLst>
            <a:ext uri="{FF2B5EF4-FFF2-40B4-BE49-F238E27FC236}">
              <a16:creationId xmlns:a16="http://schemas.microsoft.com/office/drawing/2014/main" id="{70124F78-1AB0-4A19-84DA-CA574091A815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>
        <a:xfrm>
          <a:off x="5205255" y="7029480"/>
          <a:ext cx="694809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101520</xdr:colOff>
      <xdr:row>24</xdr:row>
      <xdr:rowOff>19440</xdr:rowOff>
    </xdr:from>
    <xdr:to>
      <xdr:col>2</xdr:col>
      <xdr:colOff>675720</xdr:colOff>
      <xdr:row>24</xdr:row>
      <xdr:rowOff>342360</xdr:rowOff>
    </xdr:to>
    <xdr:pic>
      <xdr:nvPicPr>
        <xdr:cNvPr id="14" name="Picture 199">
          <a:extLst>
            <a:ext uri="{FF2B5EF4-FFF2-40B4-BE49-F238E27FC236}">
              <a16:creationId xmlns:a16="http://schemas.microsoft.com/office/drawing/2014/main" id="{28F046B0-7BEF-4FC7-897C-4336D9E20E41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>
        <a:xfrm>
          <a:off x="5235495" y="7791840"/>
          <a:ext cx="574200" cy="322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81360</xdr:colOff>
      <xdr:row>25</xdr:row>
      <xdr:rowOff>18720</xdr:rowOff>
    </xdr:from>
    <xdr:to>
      <xdr:col>3</xdr:col>
      <xdr:colOff>647</xdr:colOff>
      <xdr:row>25</xdr:row>
      <xdr:rowOff>341640</xdr:rowOff>
    </xdr:to>
    <xdr:pic>
      <xdr:nvPicPr>
        <xdr:cNvPr id="15" name="Picture 200">
          <a:extLst>
            <a:ext uri="{FF2B5EF4-FFF2-40B4-BE49-F238E27FC236}">
              <a16:creationId xmlns:a16="http://schemas.microsoft.com/office/drawing/2014/main" id="{A8C0A5EA-2438-4E81-8622-46E758A5CFCA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>
        <a:xfrm>
          <a:off x="5215335" y="8172120"/>
          <a:ext cx="681287" cy="322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111600</xdr:colOff>
      <xdr:row>26</xdr:row>
      <xdr:rowOff>38520</xdr:rowOff>
    </xdr:from>
    <xdr:to>
      <xdr:col>2</xdr:col>
      <xdr:colOff>675720</xdr:colOff>
      <xdr:row>26</xdr:row>
      <xdr:rowOff>342720</xdr:rowOff>
    </xdr:to>
    <xdr:pic>
      <xdr:nvPicPr>
        <xdr:cNvPr id="16" name="Picture 201">
          <a:extLst>
            <a:ext uri="{FF2B5EF4-FFF2-40B4-BE49-F238E27FC236}">
              <a16:creationId xmlns:a16="http://schemas.microsoft.com/office/drawing/2014/main" id="{2185BDBA-A8CA-48BB-8B8A-65D97D91D7AC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5245575" y="8572920"/>
          <a:ext cx="564120" cy="304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71280</xdr:colOff>
      <xdr:row>42</xdr:row>
      <xdr:rowOff>29160</xdr:rowOff>
    </xdr:from>
    <xdr:to>
      <xdr:col>3</xdr:col>
      <xdr:colOff>4089</xdr:colOff>
      <xdr:row>42</xdr:row>
      <xdr:rowOff>362520</xdr:rowOff>
    </xdr:to>
    <xdr:pic>
      <xdr:nvPicPr>
        <xdr:cNvPr id="17" name="Picture 203">
          <a:extLst>
            <a:ext uri="{FF2B5EF4-FFF2-40B4-BE49-F238E27FC236}">
              <a16:creationId xmlns:a16="http://schemas.microsoft.com/office/drawing/2014/main" id="{ACA13341-0E18-4C24-9F58-0C6FE81BA2A2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>
          <a:off x="5205255" y="14831010"/>
          <a:ext cx="694809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38160</xdr:colOff>
      <xdr:row>43</xdr:row>
      <xdr:rowOff>0</xdr:rowOff>
    </xdr:from>
    <xdr:to>
      <xdr:col>2</xdr:col>
      <xdr:colOff>683280</xdr:colOff>
      <xdr:row>43</xdr:row>
      <xdr:rowOff>333360</xdr:rowOff>
    </xdr:to>
    <xdr:pic>
      <xdr:nvPicPr>
        <xdr:cNvPr id="18" name="Picture 204">
          <a:extLst>
            <a:ext uri="{FF2B5EF4-FFF2-40B4-BE49-F238E27FC236}">
              <a16:creationId xmlns:a16="http://schemas.microsoft.com/office/drawing/2014/main" id="{7787B8C9-186C-4B59-8DA8-41E09569E1C0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>
        <a:xfrm>
          <a:off x="5172135" y="15182850"/>
          <a:ext cx="645120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71280</xdr:colOff>
      <xdr:row>45</xdr:row>
      <xdr:rowOff>29520</xdr:rowOff>
    </xdr:from>
    <xdr:to>
      <xdr:col>3</xdr:col>
      <xdr:colOff>4089</xdr:colOff>
      <xdr:row>45</xdr:row>
      <xdr:rowOff>352800</xdr:rowOff>
    </xdr:to>
    <xdr:pic>
      <xdr:nvPicPr>
        <xdr:cNvPr id="19" name="Picture 236">
          <a:extLst>
            <a:ext uri="{FF2B5EF4-FFF2-40B4-BE49-F238E27FC236}">
              <a16:creationId xmlns:a16="http://schemas.microsoft.com/office/drawing/2014/main" id="{4B50A201-900A-4814-9E7C-CD7C8DE97B86}"/>
            </a:ext>
          </a:extLst>
        </xdr:cNvPr>
        <xdr:cNvPicPr/>
      </xdr:nvPicPr>
      <xdr:blipFill>
        <a:blip xmlns:r="http://schemas.openxmlformats.org/officeDocument/2006/relationships" r:embed="rId18"/>
        <a:stretch/>
      </xdr:blipFill>
      <xdr:spPr>
        <a:xfrm>
          <a:off x="5205255" y="15974370"/>
          <a:ext cx="694809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71280</xdr:colOff>
      <xdr:row>46</xdr:row>
      <xdr:rowOff>19080</xdr:rowOff>
    </xdr:from>
    <xdr:to>
      <xdr:col>3</xdr:col>
      <xdr:colOff>4089</xdr:colOff>
      <xdr:row>46</xdr:row>
      <xdr:rowOff>342360</xdr:rowOff>
    </xdr:to>
    <xdr:pic>
      <xdr:nvPicPr>
        <xdr:cNvPr id="20" name="Picture 237">
          <a:extLst>
            <a:ext uri="{FF2B5EF4-FFF2-40B4-BE49-F238E27FC236}">
              <a16:creationId xmlns:a16="http://schemas.microsoft.com/office/drawing/2014/main" id="{87B2F0E6-B110-486B-8827-03485B5A2CE0}"/>
            </a:ext>
          </a:extLst>
        </xdr:cNvPr>
        <xdr:cNvPicPr/>
      </xdr:nvPicPr>
      <xdr:blipFill>
        <a:blip xmlns:r="http://schemas.openxmlformats.org/officeDocument/2006/relationships" r:embed="rId19"/>
        <a:stretch/>
      </xdr:blipFill>
      <xdr:spPr>
        <a:xfrm>
          <a:off x="5205255" y="16344930"/>
          <a:ext cx="694809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71280</xdr:colOff>
      <xdr:row>47</xdr:row>
      <xdr:rowOff>29520</xdr:rowOff>
    </xdr:from>
    <xdr:to>
      <xdr:col>3</xdr:col>
      <xdr:colOff>4089</xdr:colOff>
      <xdr:row>47</xdr:row>
      <xdr:rowOff>352440</xdr:rowOff>
    </xdr:to>
    <xdr:pic>
      <xdr:nvPicPr>
        <xdr:cNvPr id="21" name="Picture 219">
          <a:extLst>
            <a:ext uri="{FF2B5EF4-FFF2-40B4-BE49-F238E27FC236}">
              <a16:creationId xmlns:a16="http://schemas.microsoft.com/office/drawing/2014/main" id="{5AB9BE0D-A78F-42E4-B672-13984F0793AC}"/>
            </a:ext>
          </a:extLst>
        </xdr:cNvPr>
        <xdr:cNvPicPr/>
      </xdr:nvPicPr>
      <xdr:blipFill>
        <a:blip xmlns:r="http://schemas.openxmlformats.org/officeDocument/2006/relationships" r:embed="rId20"/>
        <a:stretch/>
      </xdr:blipFill>
      <xdr:spPr>
        <a:xfrm>
          <a:off x="5205255" y="16736370"/>
          <a:ext cx="694809" cy="322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121680</xdr:colOff>
      <xdr:row>48</xdr:row>
      <xdr:rowOff>29160</xdr:rowOff>
    </xdr:from>
    <xdr:to>
      <xdr:col>2</xdr:col>
      <xdr:colOff>665640</xdr:colOff>
      <xdr:row>48</xdr:row>
      <xdr:rowOff>362880</xdr:rowOff>
    </xdr:to>
    <xdr:pic>
      <xdr:nvPicPr>
        <xdr:cNvPr id="22" name="Picture 427">
          <a:extLst>
            <a:ext uri="{FF2B5EF4-FFF2-40B4-BE49-F238E27FC236}">
              <a16:creationId xmlns:a16="http://schemas.microsoft.com/office/drawing/2014/main" id="{0EE9A0D4-AFDD-4235-B310-3432EE2B00E2}"/>
            </a:ext>
          </a:extLst>
        </xdr:cNvPr>
        <xdr:cNvPicPr/>
      </xdr:nvPicPr>
      <xdr:blipFill>
        <a:blip xmlns:r="http://schemas.openxmlformats.org/officeDocument/2006/relationships" r:embed="rId21"/>
        <a:stretch/>
      </xdr:blipFill>
      <xdr:spPr>
        <a:xfrm>
          <a:off x="5255655" y="17117010"/>
          <a:ext cx="54396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91440</xdr:colOff>
      <xdr:row>49</xdr:row>
      <xdr:rowOff>37800</xdr:rowOff>
    </xdr:from>
    <xdr:to>
      <xdr:col>2</xdr:col>
      <xdr:colOff>655560</xdr:colOff>
      <xdr:row>49</xdr:row>
      <xdr:rowOff>342360</xdr:rowOff>
    </xdr:to>
    <xdr:pic>
      <xdr:nvPicPr>
        <xdr:cNvPr id="23" name="Picture 221">
          <a:extLst>
            <a:ext uri="{FF2B5EF4-FFF2-40B4-BE49-F238E27FC236}">
              <a16:creationId xmlns:a16="http://schemas.microsoft.com/office/drawing/2014/main" id="{AC615D62-757D-4D50-9408-DE4985299C7B}"/>
            </a:ext>
          </a:extLst>
        </xdr:cNvPr>
        <xdr:cNvPicPr/>
      </xdr:nvPicPr>
      <xdr:blipFill>
        <a:blip xmlns:r="http://schemas.openxmlformats.org/officeDocument/2006/relationships" r:embed="rId22"/>
        <a:stretch/>
      </xdr:blipFill>
      <xdr:spPr>
        <a:xfrm>
          <a:off x="5225415" y="17506650"/>
          <a:ext cx="564120" cy="304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71280</xdr:colOff>
      <xdr:row>50</xdr:row>
      <xdr:rowOff>29520</xdr:rowOff>
    </xdr:from>
    <xdr:to>
      <xdr:col>3</xdr:col>
      <xdr:colOff>4089</xdr:colOff>
      <xdr:row>50</xdr:row>
      <xdr:rowOff>362880</xdr:rowOff>
    </xdr:to>
    <xdr:pic>
      <xdr:nvPicPr>
        <xdr:cNvPr id="24" name="Picture 222">
          <a:extLst>
            <a:ext uri="{FF2B5EF4-FFF2-40B4-BE49-F238E27FC236}">
              <a16:creationId xmlns:a16="http://schemas.microsoft.com/office/drawing/2014/main" id="{4311D629-38B7-42F0-9E87-F55F68909EBF}"/>
            </a:ext>
          </a:extLst>
        </xdr:cNvPr>
        <xdr:cNvPicPr/>
      </xdr:nvPicPr>
      <xdr:blipFill>
        <a:blip xmlns:r="http://schemas.openxmlformats.org/officeDocument/2006/relationships" r:embed="rId23"/>
        <a:stretch/>
      </xdr:blipFill>
      <xdr:spPr>
        <a:xfrm>
          <a:off x="5205255" y="17879370"/>
          <a:ext cx="694809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46800</xdr:colOff>
      <xdr:row>51</xdr:row>
      <xdr:rowOff>19440</xdr:rowOff>
    </xdr:from>
    <xdr:to>
      <xdr:col>2</xdr:col>
      <xdr:colOff>691920</xdr:colOff>
      <xdr:row>51</xdr:row>
      <xdr:rowOff>352800</xdr:rowOff>
    </xdr:to>
    <xdr:pic>
      <xdr:nvPicPr>
        <xdr:cNvPr id="25" name="Picture 223">
          <a:extLst>
            <a:ext uri="{FF2B5EF4-FFF2-40B4-BE49-F238E27FC236}">
              <a16:creationId xmlns:a16="http://schemas.microsoft.com/office/drawing/2014/main" id="{C93B5894-8B21-49AA-83AD-F9E6AC3E5426}"/>
            </a:ext>
          </a:extLst>
        </xdr:cNvPr>
        <xdr:cNvPicPr/>
      </xdr:nvPicPr>
      <xdr:blipFill>
        <a:blip xmlns:r="http://schemas.openxmlformats.org/officeDocument/2006/relationships" r:embed="rId24"/>
        <a:stretch/>
      </xdr:blipFill>
      <xdr:spPr>
        <a:xfrm>
          <a:off x="5180775" y="18250290"/>
          <a:ext cx="645120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41040</xdr:colOff>
      <xdr:row>52</xdr:row>
      <xdr:rowOff>19440</xdr:rowOff>
    </xdr:from>
    <xdr:to>
      <xdr:col>2</xdr:col>
      <xdr:colOff>686160</xdr:colOff>
      <xdr:row>52</xdr:row>
      <xdr:rowOff>352800</xdr:rowOff>
    </xdr:to>
    <xdr:pic>
      <xdr:nvPicPr>
        <xdr:cNvPr id="26" name="Picture 224">
          <a:extLst>
            <a:ext uri="{FF2B5EF4-FFF2-40B4-BE49-F238E27FC236}">
              <a16:creationId xmlns:a16="http://schemas.microsoft.com/office/drawing/2014/main" id="{57DD5D37-65D9-4B30-9CC7-D11B6DEF5876}"/>
            </a:ext>
          </a:extLst>
        </xdr:cNvPr>
        <xdr:cNvPicPr/>
      </xdr:nvPicPr>
      <xdr:blipFill>
        <a:blip xmlns:r="http://schemas.openxmlformats.org/officeDocument/2006/relationships" r:embed="rId25"/>
        <a:stretch/>
      </xdr:blipFill>
      <xdr:spPr>
        <a:xfrm>
          <a:off x="5175015" y="18631290"/>
          <a:ext cx="645120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61200</xdr:colOff>
      <xdr:row>53</xdr:row>
      <xdr:rowOff>29520</xdr:rowOff>
    </xdr:from>
    <xdr:to>
      <xdr:col>2</xdr:col>
      <xdr:colOff>685800</xdr:colOff>
      <xdr:row>53</xdr:row>
      <xdr:rowOff>362880</xdr:rowOff>
    </xdr:to>
    <xdr:pic>
      <xdr:nvPicPr>
        <xdr:cNvPr id="27" name="Picture 225">
          <a:extLst>
            <a:ext uri="{FF2B5EF4-FFF2-40B4-BE49-F238E27FC236}">
              <a16:creationId xmlns:a16="http://schemas.microsoft.com/office/drawing/2014/main" id="{82E64427-B853-466E-942D-435F789DC5B4}"/>
            </a:ext>
          </a:extLst>
        </xdr:cNvPr>
        <xdr:cNvPicPr/>
      </xdr:nvPicPr>
      <xdr:blipFill>
        <a:blip xmlns:r="http://schemas.openxmlformats.org/officeDocument/2006/relationships" r:embed="rId26"/>
        <a:stretch/>
      </xdr:blipFill>
      <xdr:spPr>
        <a:xfrm>
          <a:off x="5195175" y="19022370"/>
          <a:ext cx="624600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71280</xdr:colOff>
      <xdr:row>54</xdr:row>
      <xdr:rowOff>29160</xdr:rowOff>
    </xdr:from>
    <xdr:to>
      <xdr:col>3</xdr:col>
      <xdr:colOff>4089</xdr:colOff>
      <xdr:row>54</xdr:row>
      <xdr:rowOff>362520</xdr:rowOff>
    </xdr:to>
    <xdr:pic>
      <xdr:nvPicPr>
        <xdr:cNvPr id="28" name="Picture 226">
          <a:extLst>
            <a:ext uri="{FF2B5EF4-FFF2-40B4-BE49-F238E27FC236}">
              <a16:creationId xmlns:a16="http://schemas.microsoft.com/office/drawing/2014/main" id="{8ECB0AFE-792D-498F-AB37-A8E495E568BC}"/>
            </a:ext>
          </a:extLst>
        </xdr:cNvPr>
        <xdr:cNvPicPr/>
      </xdr:nvPicPr>
      <xdr:blipFill>
        <a:blip xmlns:r="http://schemas.openxmlformats.org/officeDocument/2006/relationships" r:embed="rId27"/>
        <a:stretch/>
      </xdr:blipFill>
      <xdr:spPr>
        <a:xfrm>
          <a:off x="5205255" y="19403010"/>
          <a:ext cx="694809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20880</xdr:colOff>
      <xdr:row>55</xdr:row>
      <xdr:rowOff>29520</xdr:rowOff>
    </xdr:from>
    <xdr:to>
      <xdr:col>2</xdr:col>
      <xdr:colOff>665280</xdr:colOff>
      <xdr:row>55</xdr:row>
      <xdr:rowOff>362520</xdr:rowOff>
    </xdr:to>
    <xdr:pic>
      <xdr:nvPicPr>
        <xdr:cNvPr id="29" name="Picture 227">
          <a:extLst>
            <a:ext uri="{FF2B5EF4-FFF2-40B4-BE49-F238E27FC236}">
              <a16:creationId xmlns:a16="http://schemas.microsoft.com/office/drawing/2014/main" id="{EE60D3F5-89E7-42CE-8C01-3EC51105C9C6}"/>
            </a:ext>
          </a:extLst>
        </xdr:cNvPr>
        <xdr:cNvPicPr/>
      </xdr:nvPicPr>
      <xdr:blipFill>
        <a:blip xmlns:r="http://schemas.openxmlformats.org/officeDocument/2006/relationships" r:embed="rId28"/>
        <a:stretch/>
      </xdr:blipFill>
      <xdr:spPr>
        <a:xfrm>
          <a:off x="5154855" y="19784370"/>
          <a:ext cx="644400" cy="333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61200</xdr:colOff>
      <xdr:row>56</xdr:row>
      <xdr:rowOff>29160</xdr:rowOff>
    </xdr:from>
    <xdr:to>
      <xdr:col>2</xdr:col>
      <xdr:colOff>685800</xdr:colOff>
      <xdr:row>56</xdr:row>
      <xdr:rowOff>362880</xdr:rowOff>
    </xdr:to>
    <xdr:pic>
      <xdr:nvPicPr>
        <xdr:cNvPr id="30" name="Picture 228">
          <a:extLst>
            <a:ext uri="{FF2B5EF4-FFF2-40B4-BE49-F238E27FC236}">
              <a16:creationId xmlns:a16="http://schemas.microsoft.com/office/drawing/2014/main" id="{0F9A39EE-B41F-4525-BBC0-BACCD8F7D0AA}"/>
            </a:ext>
          </a:extLst>
        </xdr:cNvPr>
        <xdr:cNvPicPr/>
      </xdr:nvPicPr>
      <xdr:blipFill>
        <a:blip xmlns:r="http://schemas.openxmlformats.org/officeDocument/2006/relationships" r:embed="rId29"/>
        <a:stretch/>
      </xdr:blipFill>
      <xdr:spPr>
        <a:xfrm>
          <a:off x="5195175" y="20165010"/>
          <a:ext cx="62460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61200</xdr:colOff>
      <xdr:row>57</xdr:row>
      <xdr:rowOff>29160</xdr:rowOff>
    </xdr:from>
    <xdr:to>
      <xdr:col>2</xdr:col>
      <xdr:colOff>685800</xdr:colOff>
      <xdr:row>57</xdr:row>
      <xdr:rowOff>362520</xdr:rowOff>
    </xdr:to>
    <xdr:pic>
      <xdr:nvPicPr>
        <xdr:cNvPr id="31" name="Picture 229">
          <a:extLst>
            <a:ext uri="{FF2B5EF4-FFF2-40B4-BE49-F238E27FC236}">
              <a16:creationId xmlns:a16="http://schemas.microsoft.com/office/drawing/2014/main" id="{64F8FDB9-0AC7-464B-BB52-D56261A19454}"/>
            </a:ext>
          </a:extLst>
        </xdr:cNvPr>
        <xdr:cNvPicPr/>
      </xdr:nvPicPr>
      <xdr:blipFill>
        <a:blip xmlns:r="http://schemas.openxmlformats.org/officeDocument/2006/relationships" r:embed="rId30"/>
        <a:stretch/>
      </xdr:blipFill>
      <xdr:spPr>
        <a:xfrm>
          <a:off x="5195175" y="20546010"/>
          <a:ext cx="624600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61200</xdr:colOff>
      <xdr:row>58</xdr:row>
      <xdr:rowOff>19440</xdr:rowOff>
    </xdr:from>
    <xdr:to>
      <xdr:col>2</xdr:col>
      <xdr:colOff>685800</xdr:colOff>
      <xdr:row>58</xdr:row>
      <xdr:rowOff>352800</xdr:rowOff>
    </xdr:to>
    <xdr:pic>
      <xdr:nvPicPr>
        <xdr:cNvPr id="32" name="Picture 230">
          <a:extLst>
            <a:ext uri="{FF2B5EF4-FFF2-40B4-BE49-F238E27FC236}">
              <a16:creationId xmlns:a16="http://schemas.microsoft.com/office/drawing/2014/main" id="{302449A0-7009-4CB3-BB02-1B7E63F08354}"/>
            </a:ext>
          </a:extLst>
        </xdr:cNvPr>
        <xdr:cNvPicPr/>
      </xdr:nvPicPr>
      <xdr:blipFill>
        <a:blip xmlns:r="http://schemas.openxmlformats.org/officeDocument/2006/relationships" r:embed="rId31"/>
        <a:stretch/>
      </xdr:blipFill>
      <xdr:spPr>
        <a:xfrm>
          <a:off x="5195175" y="20917290"/>
          <a:ext cx="624600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51120</xdr:colOff>
      <xdr:row>59</xdr:row>
      <xdr:rowOff>29520</xdr:rowOff>
    </xdr:from>
    <xdr:to>
      <xdr:col>2</xdr:col>
      <xdr:colOff>675720</xdr:colOff>
      <xdr:row>59</xdr:row>
      <xdr:rowOff>362880</xdr:rowOff>
    </xdr:to>
    <xdr:pic>
      <xdr:nvPicPr>
        <xdr:cNvPr id="33" name="Picture 231">
          <a:extLst>
            <a:ext uri="{FF2B5EF4-FFF2-40B4-BE49-F238E27FC236}">
              <a16:creationId xmlns:a16="http://schemas.microsoft.com/office/drawing/2014/main" id="{62B98D00-20F7-41A6-863C-2613025B3FE0}"/>
            </a:ext>
          </a:extLst>
        </xdr:cNvPr>
        <xdr:cNvPicPr/>
      </xdr:nvPicPr>
      <xdr:blipFill>
        <a:blip xmlns:r="http://schemas.openxmlformats.org/officeDocument/2006/relationships" r:embed="rId32"/>
        <a:stretch/>
      </xdr:blipFill>
      <xdr:spPr>
        <a:xfrm>
          <a:off x="5185095" y="21308370"/>
          <a:ext cx="624600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61200</xdr:colOff>
      <xdr:row>60</xdr:row>
      <xdr:rowOff>29520</xdr:rowOff>
    </xdr:from>
    <xdr:to>
      <xdr:col>2</xdr:col>
      <xdr:colOff>685800</xdr:colOff>
      <xdr:row>60</xdr:row>
      <xdr:rowOff>362880</xdr:rowOff>
    </xdr:to>
    <xdr:pic>
      <xdr:nvPicPr>
        <xdr:cNvPr id="34" name="Picture 232">
          <a:extLst>
            <a:ext uri="{FF2B5EF4-FFF2-40B4-BE49-F238E27FC236}">
              <a16:creationId xmlns:a16="http://schemas.microsoft.com/office/drawing/2014/main" id="{A270024A-27B6-4FDB-AB6C-13DBE5062902}"/>
            </a:ext>
          </a:extLst>
        </xdr:cNvPr>
        <xdr:cNvPicPr/>
      </xdr:nvPicPr>
      <xdr:blipFill>
        <a:blip xmlns:r="http://schemas.openxmlformats.org/officeDocument/2006/relationships" r:embed="rId33"/>
        <a:stretch/>
      </xdr:blipFill>
      <xdr:spPr>
        <a:xfrm>
          <a:off x="5195175" y="21689370"/>
          <a:ext cx="624600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71280</xdr:colOff>
      <xdr:row>62</xdr:row>
      <xdr:rowOff>29160</xdr:rowOff>
    </xdr:from>
    <xdr:to>
      <xdr:col>3</xdr:col>
      <xdr:colOff>4089</xdr:colOff>
      <xdr:row>62</xdr:row>
      <xdr:rowOff>352440</xdr:rowOff>
    </xdr:to>
    <xdr:pic>
      <xdr:nvPicPr>
        <xdr:cNvPr id="35" name="Picture 234">
          <a:extLst>
            <a:ext uri="{FF2B5EF4-FFF2-40B4-BE49-F238E27FC236}">
              <a16:creationId xmlns:a16="http://schemas.microsoft.com/office/drawing/2014/main" id="{08ED9F3F-A4C6-4084-A1E6-1A9417FE81A6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>
        <a:xfrm>
          <a:off x="5205255" y="22451010"/>
          <a:ext cx="694809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20880</xdr:colOff>
      <xdr:row>63</xdr:row>
      <xdr:rowOff>29520</xdr:rowOff>
    </xdr:from>
    <xdr:to>
      <xdr:col>2</xdr:col>
      <xdr:colOff>666000</xdr:colOff>
      <xdr:row>63</xdr:row>
      <xdr:rowOff>352440</xdr:rowOff>
    </xdr:to>
    <xdr:pic>
      <xdr:nvPicPr>
        <xdr:cNvPr id="36" name="Picture 235">
          <a:extLst>
            <a:ext uri="{FF2B5EF4-FFF2-40B4-BE49-F238E27FC236}">
              <a16:creationId xmlns:a16="http://schemas.microsoft.com/office/drawing/2014/main" id="{D36CAAEF-23BF-40BD-9256-B8794F8F7EAD}"/>
            </a:ext>
          </a:extLst>
        </xdr:cNvPr>
        <xdr:cNvPicPr/>
      </xdr:nvPicPr>
      <xdr:blipFill>
        <a:blip xmlns:r="http://schemas.openxmlformats.org/officeDocument/2006/relationships" r:embed="rId35"/>
        <a:stretch/>
      </xdr:blipFill>
      <xdr:spPr>
        <a:xfrm>
          <a:off x="5154855" y="22832370"/>
          <a:ext cx="645120" cy="322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61200</xdr:colOff>
      <xdr:row>64</xdr:row>
      <xdr:rowOff>29160</xdr:rowOff>
    </xdr:from>
    <xdr:to>
      <xdr:col>2</xdr:col>
      <xdr:colOff>685800</xdr:colOff>
      <xdr:row>64</xdr:row>
      <xdr:rowOff>352440</xdr:rowOff>
    </xdr:to>
    <xdr:pic>
      <xdr:nvPicPr>
        <xdr:cNvPr id="37" name="Picture 246">
          <a:extLst>
            <a:ext uri="{FF2B5EF4-FFF2-40B4-BE49-F238E27FC236}">
              <a16:creationId xmlns:a16="http://schemas.microsoft.com/office/drawing/2014/main" id="{E74C0A46-8542-4401-945C-CAEEE2138D92}"/>
            </a:ext>
          </a:extLst>
        </xdr:cNvPr>
        <xdr:cNvPicPr/>
      </xdr:nvPicPr>
      <xdr:blipFill>
        <a:blip xmlns:r="http://schemas.openxmlformats.org/officeDocument/2006/relationships" r:embed="rId36"/>
        <a:stretch/>
      </xdr:blipFill>
      <xdr:spPr>
        <a:xfrm>
          <a:off x="5195175" y="23213010"/>
          <a:ext cx="62460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221760</xdr:colOff>
      <xdr:row>65</xdr:row>
      <xdr:rowOff>29520</xdr:rowOff>
    </xdr:from>
    <xdr:to>
      <xdr:col>2</xdr:col>
      <xdr:colOff>595080</xdr:colOff>
      <xdr:row>65</xdr:row>
      <xdr:rowOff>352800</xdr:rowOff>
    </xdr:to>
    <xdr:pic>
      <xdr:nvPicPr>
        <xdr:cNvPr id="38" name="Picture 274">
          <a:extLst>
            <a:ext uri="{FF2B5EF4-FFF2-40B4-BE49-F238E27FC236}">
              <a16:creationId xmlns:a16="http://schemas.microsoft.com/office/drawing/2014/main" id="{C3C4D646-6C20-42DF-BBDD-B7E9ABE4E86F}"/>
            </a:ext>
          </a:extLst>
        </xdr:cNvPr>
        <xdr:cNvPicPr/>
      </xdr:nvPicPr>
      <xdr:blipFill>
        <a:blip xmlns:r="http://schemas.openxmlformats.org/officeDocument/2006/relationships" r:embed="rId37"/>
        <a:stretch/>
      </xdr:blipFill>
      <xdr:spPr>
        <a:xfrm>
          <a:off x="5355735" y="23594370"/>
          <a:ext cx="37332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231840</xdr:colOff>
      <xdr:row>66</xdr:row>
      <xdr:rowOff>29520</xdr:rowOff>
    </xdr:from>
    <xdr:to>
      <xdr:col>2</xdr:col>
      <xdr:colOff>595080</xdr:colOff>
      <xdr:row>66</xdr:row>
      <xdr:rowOff>362880</xdr:rowOff>
    </xdr:to>
    <xdr:pic>
      <xdr:nvPicPr>
        <xdr:cNvPr id="39" name="Picture 276">
          <a:extLst>
            <a:ext uri="{FF2B5EF4-FFF2-40B4-BE49-F238E27FC236}">
              <a16:creationId xmlns:a16="http://schemas.microsoft.com/office/drawing/2014/main" id="{D200C194-979E-4CBE-BE93-CF893B88BF29}"/>
            </a:ext>
          </a:extLst>
        </xdr:cNvPr>
        <xdr:cNvPicPr/>
      </xdr:nvPicPr>
      <xdr:blipFill>
        <a:blip xmlns:r="http://schemas.openxmlformats.org/officeDocument/2006/relationships" r:embed="rId38"/>
        <a:stretch/>
      </xdr:blipFill>
      <xdr:spPr>
        <a:xfrm>
          <a:off x="5365815" y="23975370"/>
          <a:ext cx="363240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191520</xdr:colOff>
      <xdr:row>67</xdr:row>
      <xdr:rowOff>29520</xdr:rowOff>
    </xdr:from>
    <xdr:to>
      <xdr:col>2</xdr:col>
      <xdr:colOff>585000</xdr:colOff>
      <xdr:row>67</xdr:row>
      <xdr:rowOff>352800</xdr:rowOff>
    </xdr:to>
    <xdr:pic>
      <xdr:nvPicPr>
        <xdr:cNvPr id="40" name="Picture 272">
          <a:extLst>
            <a:ext uri="{FF2B5EF4-FFF2-40B4-BE49-F238E27FC236}">
              <a16:creationId xmlns:a16="http://schemas.microsoft.com/office/drawing/2014/main" id="{8D76A00F-AECE-42D4-9CB3-616BB3E46372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>
        <a:xfrm>
          <a:off x="5325495" y="24356370"/>
          <a:ext cx="39348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221760</xdr:colOff>
      <xdr:row>68</xdr:row>
      <xdr:rowOff>29160</xdr:rowOff>
    </xdr:from>
    <xdr:to>
      <xdr:col>2</xdr:col>
      <xdr:colOff>564840</xdr:colOff>
      <xdr:row>68</xdr:row>
      <xdr:rowOff>352440</xdr:rowOff>
    </xdr:to>
    <xdr:pic>
      <xdr:nvPicPr>
        <xdr:cNvPr id="41" name="Picture 150">
          <a:extLst>
            <a:ext uri="{FF2B5EF4-FFF2-40B4-BE49-F238E27FC236}">
              <a16:creationId xmlns:a16="http://schemas.microsoft.com/office/drawing/2014/main" id="{A4A5D364-1E39-4E0D-B1CE-056322737C15}"/>
            </a:ext>
          </a:extLst>
        </xdr:cNvPr>
        <xdr:cNvPicPr/>
      </xdr:nvPicPr>
      <xdr:blipFill>
        <a:blip xmlns:r="http://schemas.openxmlformats.org/officeDocument/2006/relationships" r:embed="rId40"/>
        <a:stretch/>
      </xdr:blipFill>
      <xdr:spPr>
        <a:xfrm>
          <a:off x="5355735" y="24737010"/>
          <a:ext cx="34308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252000</xdr:colOff>
      <xdr:row>69</xdr:row>
      <xdr:rowOff>29160</xdr:rowOff>
    </xdr:from>
    <xdr:to>
      <xdr:col>2</xdr:col>
      <xdr:colOff>595080</xdr:colOff>
      <xdr:row>69</xdr:row>
      <xdr:rowOff>352440</xdr:rowOff>
    </xdr:to>
    <xdr:pic>
      <xdr:nvPicPr>
        <xdr:cNvPr id="42" name="Picture 151">
          <a:extLst>
            <a:ext uri="{FF2B5EF4-FFF2-40B4-BE49-F238E27FC236}">
              <a16:creationId xmlns:a16="http://schemas.microsoft.com/office/drawing/2014/main" id="{6F2C4B03-24C9-472F-9CD7-87B8DEA960D6}"/>
            </a:ext>
          </a:extLst>
        </xdr:cNvPr>
        <xdr:cNvPicPr/>
      </xdr:nvPicPr>
      <xdr:blipFill>
        <a:blip xmlns:r="http://schemas.openxmlformats.org/officeDocument/2006/relationships" r:embed="rId41"/>
        <a:stretch/>
      </xdr:blipFill>
      <xdr:spPr>
        <a:xfrm>
          <a:off x="5385975" y="25118010"/>
          <a:ext cx="34308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282240</xdr:colOff>
      <xdr:row>70</xdr:row>
      <xdr:rowOff>18720</xdr:rowOff>
    </xdr:from>
    <xdr:to>
      <xdr:col>2</xdr:col>
      <xdr:colOff>564840</xdr:colOff>
      <xdr:row>70</xdr:row>
      <xdr:rowOff>352440</xdr:rowOff>
    </xdr:to>
    <xdr:pic>
      <xdr:nvPicPr>
        <xdr:cNvPr id="43" name="Picture 270">
          <a:extLst>
            <a:ext uri="{FF2B5EF4-FFF2-40B4-BE49-F238E27FC236}">
              <a16:creationId xmlns:a16="http://schemas.microsoft.com/office/drawing/2014/main" id="{64E078BA-17CD-4BD9-923F-7116313F1B82}"/>
            </a:ext>
          </a:extLst>
        </xdr:cNvPr>
        <xdr:cNvPicPr/>
      </xdr:nvPicPr>
      <xdr:blipFill>
        <a:blip xmlns:r="http://schemas.openxmlformats.org/officeDocument/2006/relationships" r:embed="rId42"/>
        <a:stretch/>
      </xdr:blipFill>
      <xdr:spPr>
        <a:xfrm>
          <a:off x="5416215" y="25488570"/>
          <a:ext cx="28260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191520</xdr:colOff>
      <xdr:row>27</xdr:row>
      <xdr:rowOff>19440</xdr:rowOff>
    </xdr:from>
    <xdr:to>
      <xdr:col>2</xdr:col>
      <xdr:colOff>594000</xdr:colOff>
      <xdr:row>27</xdr:row>
      <xdr:rowOff>352800</xdr:rowOff>
    </xdr:to>
    <xdr:pic>
      <xdr:nvPicPr>
        <xdr:cNvPr id="44" name="Рисунок 203">
          <a:extLst>
            <a:ext uri="{FF2B5EF4-FFF2-40B4-BE49-F238E27FC236}">
              <a16:creationId xmlns:a16="http://schemas.microsoft.com/office/drawing/2014/main" id="{6AFB829E-935F-48FC-AFF6-6FCB68190AFB}"/>
            </a:ext>
          </a:extLst>
        </xdr:cNvPr>
        <xdr:cNvPicPr/>
      </xdr:nvPicPr>
      <xdr:blipFill>
        <a:blip xmlns:r="http://schemas.openxmlformats.org/officeDocument/2006/relationships" r:embed="rId43"/>
        <a:stretch/>
      </xdr:blipFill>
      <xdr:spPr>
        <a:xfrm>
          <a:off x="5325495" y="8934840"/>
          <a:ext cx="402480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128160</xdr:colOff>
      <xdr:row>43</xdr:row>
      <xdr:rowOff>70560</xdr:rowOff>
    </xdr:from>
    <xdr:to>
      <xdr:col>2</xdr:col>
      <xdr:colOff>581400</xdr:colOff>
      <xdr:row>44</xdr:row>
      <xdr:rowOff>20160</xdr:rowOff>
    </xdr:to>
    <xdr:pic>
      <xdr:nvPicPr>
        <xdr:cNvPr id="45" name="Рисунок 15">
          <a:extLst>
            <a:ext uri="{FF2B5EF4-FFF2-40B4-BE49-F238E27FC236}">
              <a16:creationId xmlns:a16="http://schemas.microsoft.com/office/drawing/2014/main" id="{CEEE9167-C980-4F10-A829-C534A7B19C8D}"/>
            </a:ext>
          </a:extLst>
        </xdr:cNvPr>
        <xdr:cNvPicPr/>
      </xdr:nvPicPr>
      <xdr:blipFill>
        <a:blip xmlns:r="http://schemas.openxmlformats.org/officeDocument/2006/relationships" r:embed="rId44"/>
        <a:stretch/>
      </xdr:blipFill>
      <xdr:spPr>
        <a:xfrm>
          <a:off x="5262135" y="15253410"/>
          <a:ext cx="453240" cy="330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36720</xdr:colOff>
      <xdr:row>44</xdr:row>
      <xdr:rowOff>73080</xdr:rowOff>
    </xdr:from>
    <xdr:to>
      <xdr:col>2</xdr:col>
      <xdr:colOff>691920</xdr:colOff>
      <xdr:row>45</xdr:row>
      <xdr:rowOff>12240</xdr:rowOff>
    </xdr:to>
    <xdr:pic>
      <xdr:nvPicPr>
        <xdr:cNvPr id="46" name="Рисунок 17">
          <a:extLst>
            <a:ext uri="{FF2B5EF4-FFF2-40B4-BE49-F238E27FC236}">
              <a16:creationId xmlns:a16="http://schemas.microsoft.com/office/drawing/2014/main" id="{77EC1844-DEFB-4012-A685-2297F9E318EE}"/>
            </a:ext>
          </a:extLst>
        </xdr:cNvPr>
        <xdr:cNvPicPr/>
      </xdr:nvPicPr>
      <xdr:blipFill>
        <a:blip xmlns:r="http://schemas.openxmlformats.org/officeDocument/2006/relationships" r:embed="rId45"/>
        <a:stretch/>
      </xdr:blipFill>
      <xdr:spPr>
        <a:xfrm>
          <a:off x="5170695" y="15636930"/>
          <a:ext cx="655200" cy="32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204911</xdr:colOff>
      <xdr:row>30</xdr:row>
      <xdr:rowOff>54548</xdr:rowOff>
    </xdr:from>
    <xdr:to>
      <xdr:col>2</xdr:col>
      <xdr:colOff>608087</xdr:colOff>
      <xdr:row>30</xdr:row>
      <xdr:rowOff>360540</xdr:rowOff>
    </xdr:to>
    <xdr:pic>
      <xdr:nvPicPr>
        <xdr:cNvPr id="47" name="Рисунок 1">
          <a:extLst>
            <a:ext uri="{FF2B5EF4-FFF2-40B4-BE49-F238E27FC236}">
              <a16:creationId xmlns:a16="http://schemas.microsoft.com/office/drawing/2014/main" id="{14A6F17F-D084-4E14-AE66-B146809AD4FB}"/>
            </a:ext>
          </a:extLst>
        </xdr:cNvPr>
        <xdr:cNvPicPr/>
      </xdr:nvPicPr>
      <xdr:blipFill>
        <a:blip xmlns:r="http://schemas.openxmlformats.org/officeDocument/2006/relationships" r:embed="rId46"/>
        <a:stretch/>
      </xdr:blipFill>
      <xdr:spPr>
        <a:xfrm rot="258959">
          <a:off x="5338886" y="10112948"/>
          <a:ext cx="403176" cy="305992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13480</xdr:colOff>
      <xdr:row>31</xdr:row>
      <xdr:rowOff>84583</xdr:rowOff>
    </xdr:from>
    <xdr:to>
      <xdr:col>2</xdr:col>
      <xdr:colOff>598389</xdr:colOff>
      <xdr:row>31</xdr:row>
      <xdr:rowOff>306368</xdr:rowOff>
    </xdr:to>
    <xdr:pic>
      <xdr:nvPicPr>
        <xdr:cNvPr id="48" name="Рисунок 4">
          <a:extLst>
            <a:ext uri="{FF2B5EF4-FFF2-40B4-BE49-F238E27FC236}">
              <a16:creationId xmlns:a16="http://schemas.microsoft.com/office/drawing/2014/main" id="{32C95351-933C-496D-8886-B513E01269C3}"/>
            </a:ext>
          </a:extLst>
        </xdr:cNvPr>
        <xdr:cNvPicPr/>
      </xdr:nvPicPr>
      <xdr:blipFill>
        <a:blip xmlns:r="http://schemas.openxmlformats.org/officeDocument/2006/relationships" r:embed="rId47"/>
        <a:stretch/>
      </xdr:blipFill>
      <xdr:spPr>
        <a:xfrm rot="1092600">
          <a:off x="5147455" y="10543033"/>
          <a:ext cx="584909" cy="221785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195964</xdr:colOff>
      <xdr:row>32</xdr:row>
      <xdr:rowOff>42512</xdr:rowOff>
    </xdr:from>
    <xdr:to>
      <xdr:col>2</xdr:col>
      <xdr:colOff>596332</xdr:colOff>
      <xdr:row>32</xdr:row>
      <xdr:rowOff>363512</xdr:rowOff>
    </xdr:to>
    <xdr:pic>
      <xdr:nvPicPr>
        <xdr:cNvPr id="49" name="Рисунок 5">
          <a:extLst>
            <a:ext uri="{FF2B5EF4-FFF2-40B4-BE49-F238E27FC236}">
              <a16:creationId xmlns:a16="http://schemas.microsoft.com/office/drawing/2014/main" id="{0D4B70B9-4A49-4B4D-956B-070FF79AD45B}"/>
            </a:ext>
          </a:extLst>
        </xdr:cNvPr>
        <xdr:cNvPicPr/>
      </xdr:nvPicPr>
      <xdr:blipFill>
        <a:blip xmlns:r="http://schemas.openxmlformats.org/officeDocument/2006/relationships" r:embed="rId48"/>
        <a:stretch/>
      </xdr:blipFill>
      <xdr:spPr>
        <a:xfrm rot="741845">
          <a:off x="5329939" y="10901012"/>
          <a:ext cx="400368" cy="321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167400</xdr:colOff>
      <xdr:row>23</xdr:row>
      <xdr:rowOff>720</xdr:rowOff>
    </xdr:from>
    <xdr:to>
      <xdr:col>2</xdr:col>
      <xdr:colOff>590040</xdr:colOff>
      <xdr:row>23</xdr:row>
      <xdr:rowOff>324000</xdr:rowOff>
    </xdr:to>
    <xdr:pic>
      <xdr:nvPicPr>
        <xdr:cNvPr id="50" name="Рисунок 9">
          <a:extLst>
            <a:ext uri="{FF2B5EF4-FFF2-40B4-BE49-F238E27FC236}">
              <a16:creationId xmlns:a16="http://schemas.microsoft.com/office/drawing/2014/main" id="{6E9018CE-8F6D-4BFC-B9A2-D0E5297ADC0C}"/>
            </a:ext>
          </a:extLst>
        </xdr:cNvPr>
        <xdr:cNvPicPr/>
      </xdr:nvPicPr>
      <xdr:blipFill>
        <a:blip xmlns:r="http://schemas.openxmlformats.org/officeDocument/2006/relationships" r:embed="rId49"/>
        <a:stretch/>
      </xdr:blipFill>
      <xdr:spPr>
        <a:xfrm rot="654000">
          <a:off x="5301375" y="7392120"/>
          <a:ext cx="422640" cy="32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128578</xdr:colOff>
      <xdr:row>33</xdr:row>
      <xdr:rowOff>72116</xdr:rowOff>
    </xdr:from>
    <xdr:to>
      <xdr:col>2</xdr:col>
      <xdr:colOff>539382</xdr:colOff>
      <xdr:row>33</xdr:row>
      <xdr:rowOff>359350</xdr:rowOff>
    </xdr:to>
    <xdr:pic>
      <xdr:nvPicPr>
        <xdr:cNvPr id="51" name="Рисунок 1">
          <a:extLst>
            <a:ext uri="{FF2B5EF4-FFF2-40B4-BE49-F238E27FC236}">
              <a16:creationId xmlns:a16="http://schemas.microsoft.com/office/drawing/2014/main" id="{051B0698-8145-4080-9E4A-1FF695EA8FC7}"/>
            </a:ext>
          </a:extLst>
        </xdr:cNvPr>
        <xdr:cNvPicPr/>
      </xdr:nvPicPr>
      <xdr:blipFill>
        <a:blip xmlns:r="http://schemas.openxmlformats.org/officeDocument/2006/relationships" r:embed="rId50"/>
        <a:stretch/>
      </xdr:blipFill>
      <xdr:spPr>
        <a:xfrm rot="257385">
          <a:off x="5262553" y="11330666"/>
          <a:ext cx="410804" cy="287234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200082</xdr:colOff>
      <xdr:row>34</xdr:row>
      <xdr:rowOff>57740</xdr:rowOff>
    </xdr:from>
    <xdr:to>
      <xdr:col>2</xdr:col>
      <xdr:colOff>538677</xdr:colOff>
      <xdr:row>34</xdr:row>
      <xdr:rowOff>329900</xdr:rowOff>
    </xdr:to>
    <xdr:pic>
      <xdr:nvPicPr>
        <xdr:cNvPr id="52" name="Рисунок 2">
          <a:extLst>
            <a:ext uri="{FF2B5EF4-FFF2-40B4-BE49-F238E27FC236}">
              <a16:creationId xmlns:a16="http://schemas.microsoft.com/office/drawing/2014/main" id="{A0B59CBF-A801-4EB5-B861-1F80B2F7ECFE}"/>
            </a:ext>
          </a:extLst>
        </xdr:cNvPr>
        <xdr:cNvPicPr/>
      </xdr:nvPicPr>
      <xdr:blipFill>
        <a:blip xmlns:r="http://schemas.openxmlformats.org/officeDocument/2006/relationships" r:embed="rId51"/>
        <a:stretch/>
      </xdr:blipFill>
      <xdr:spPr>
        <a:xfrm rot="3389233">
          <a:off x="5367275" y="11683122"/>
          <a:ext cx="272160" cy="338595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274046</xdr:colOff>
      <xdr:row>35</xdr:row>
      <xdr:rowOff>108276</xdr:rowOff>
    </xdr:from>
    <xdr:to>
      <xdr:col>2</xdr:col>
      <xdr:colOff>607406</xdr:colOff>
      <xdr:row>35</xdr:row>
      <xdr:rowOff>380436</xdr:rowOff>
    </xdr:to>
    <xdr:pic>
      <xdr:nvPicPr>
        <xdr:cNvPr id="53" name="Рисунок 3">
          <a:extLst>
            <a:ext uri="{FF2B5EF4-FFF2-40B4-BE49-F238E27FC236}">
              <a16:creationId xmlns:a16="http://schemas.microsoft.com/office/drawing/2014/main" id="{C49336A6-CFA3-416E-A0C5-2814A0112BA2}"/>
            </a:ext>
          </a:extLst>
        </xdr:cNvPr>
        <xdr:cNvPicPr/>
      </xdr:nvPicPr>
      <xdr:blipFill>
        <a:blip xmlns:r="http://schemas.openxmlformats.org/officeDocument/2006/relationships" r:embed="rId52"/>
        <a:stretch/>
      </xdr:blipFill>
      <xdr:spPr>
        <a:xfrm rot="4309909">
          <a:off x="5438621" y="12136326"/>
          <a:ext cx="272160" cy="333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40294</xdr:colOff>
      <xdr:row>36</xdr:row>
      <xdr:rowOff>149269</xdr:rowOff>
    </xdr:from>
    <xdr:to>
      <xdr:col>2</xdr:col>
      <xdr:colOff>694237</xdr:colOff>
      <xdr:row>36</xdr:row>
      <xdr:rowOff>349138</xdr:rowOff>
    </xdr:to>
    <xdr:pic>
      <xdr:nvPicPr>
        <xdr:cNvPr id="54" name="Рисунок 4">
          <a:extLst>
            <a:ext uri="{FF2B5EF4-FFF2-40B4-BE49-F238E27FC236}">
              <a16:creationId xmlns:a16="http://schemas.microsoft.com/office/drawing/2014/main" id="{677713E0-5BA5-4183-9D0D-F0B546FA333F}"/>
            </a:ext>
          </a:extLst>
        </xdr:cNvPr>
        <xdr:cNvPicPr/>
      </xdr:nvPicPr>
      <xdr:blipFill>
        <a:blip xmlns:r="http://schemas.openxmlformats.org/officeDocument/2006/relationships" r:embed="rId53"/>
        <a:stretch/>
      </xdr:blipFill>
      <xdr:spPr>
        <a:xfrm>
          <a:off x="5174269" y="12607969"/>
          <a:ext cx="653943" cy="199869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125717</xdr:colOff>
      <xdr:row>37</xdr:row>
      <xdr:rowOff>66580</xdr:rowOff>
    </xdr:from>
    <xdr:to>
      <xdr:col>2</xdr:col>
      <xdr:colOff>645408</xdr:colOff>
      <xdr:row>37</xdr:row>
      <xdr:rowOff>360940</xdr:rowOff>
    </xdr:to>
    <xdr:pic>
      <xdr:nvPicPr>
        <xdr:cNvPr id="55" name="Рисунок 5">
          <a:extLst>
            <a:ext uri="{FF2B5EF4-FFF2-40B4-BE49-F238E27FC236}">
              <a16:creationId xmlns:a16="http://schemas.microsoft.com/office/drawing/2014/main" id="{F90E9FEE-5015-40FB-9D02-12F81BE76608}"/>
            </a:ext>
          </a:extLst>
        </xdr:cNvPr>
        <xdr:cNvPicPr/>
      </xdr:nvPicPr>
      <xdr:blipFill>
        <a:blip xmlns:r="http://schemas.openxmlformats.org/officeDocument/2006/relationships" r:embed="rId54"/>
        <a:stretch/>
      </xdr:blipFill>
      <xdr:spPr>
        <a:xfrm>
          <a:off x="5259692" y="12925330"/>
          <a:ext cx="519691" cy="294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139711</xdr:colOff>
      <xdr:row>38</xdr:row>
      <xdr:rowOff>47636</xdr:rowOff>
    </xdr:from>
    <xdr:to>
      <xdr:col>2</xdr:col>
      <xdr:colOff>654003</xdr:colOff>
      <xdr:row>38</xdr:row>
      <xdr:rowOff>384116</xdr:rowOff>
    </xdr:to>
    <xdr:pic>
      <xdr:nvPicPr>
        <xdr:cNvPr id="56" name="Рисунок 6">
          <a:extLst>
            <a:ext uri="{FF2B5EF4-FFF2-40B4-BE49-F238E27FC236}">
              <a16:creationId xmlns:a16="http://schemas.microsoft.com/office/drawing/2014/main" id="{63B087E1-D23A-4D7F-B018-19B8CA832367}"/>
            </a:ext>
          </a:extLst>
        </xdr:cNvPr>
        <xdr:cNvPicPr/>
      </xdr:nvPicPr>
      <xdr:blipFill>
        <a:blip xmlns:r="http://schemas.openxmlformats.org/officeDocument/2006/relationships" r:embed="rId55"/>
        <a:stretch/>
      </xdr:blipFill>
      <xdr:spPr>
        <a:xfrm>
          <a:off x="5273686" y="13306436"/>
          <a:ext cx="514292" cy="33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181440</xdr:colOff>
      <xdr:row>40</xdr:row>
      <xdr:rowOff>19440</xdr:rowOff>
    </xdr:from>
    <xdr:to>
      <xdr:col>2</xdr:col>
      <xdr:colOff>554400</xdr:colOff>
      <xdr:row>40</xdr:row>
      <xdr:rowOff>373680</xdr:rowOff>
    </xdr:to>
    <xdr:pic>
      <xdr:nvPicPr>
        <xdr:cNvPr id="57" name="Рисунок 1">
          <a:extLst>
            <a:ext uri="{FF2B5EF4-FFF2-40B4-BE49-F238E27FC236}">
              <a16:creationId xmlns:a16="http://schemas.microsoft.com/office/drawing/2014/main" id="{93A6BD76-29A8-4855-886E-82FCC75D4433}"/>
            </a:ext>
          </a:extLst>
        </xdr:cNvPr>
        <xdr:cNvPicPr/>
      </xdr:nvPicPr>
      <xdr:blipFill>
        <a:blip xmlns:r="http://schemas.openxmlformats.org/officeDocument/2006/relationships" r:embed="rId56"/>
        <a:stretch/>
      </xdr:blipFill>
      <xdr:spPr>
        <a:xfrm>
          <a:off x="5315415" y="14059290"/>
          <a:ext cx="372960" cy="354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221760</xdr:colOff>
      <xdr:row>41</xdr:row>
      <xdr:rowOff>29160</xdr:rowOff>
    </xdr:from>
    <xdr:to>
      <xdr:col>2</xdr:col>
      <xdr:colOff>564840</xdr:colOff>
      <xdr:row>41</xdr:row>
      <xdr:rowOff>343440</xdr:rowOff>
    </xdr:to>
    <xdr:pic>
      <xdr:nvPicPr>
        <xdr:cNvPr id="58" name="Рисунок 1">
          <a:extLst>
            <a:ext uri="{FF2B5EF4-FFF2-40B4-BE49-F238E27FC236}">
              <a16:creationId xmlns:a16="http://schemas.microsoft.com/office/drawing/2014/main" id="{6A80CF9F-06FF-4753-9028-244201D3E100}"/>
            </a:ext>
          </a:extLst>
        </xdr:cNvPr>
        <xdr:cNvPicPr/>
      </xdr:nvPicPr>
      <xdr:blipFill>
        <a:blip xmlns:r="http://schemas.openxmlformats.org/officeDocument/2006/relationships" r:embed="rId57"/>
        <a:stretch/>
      </xdr:blipFill>
      <xdr:spPr>
        <a:xfrm>
          <a:off x="5355735" y="14450010"/>
          <a:ext cx="343080" cy="314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20880</xdr:colOff>
      <xdr:row>72</xdr:row>
      <xdr:rowOff>86400</xdr:rowOff>
    </xdr:from>
    <xdr:to>
      <xdr:col>3</xdr:col>
      <xdr:colOff>30960</xdr:colOff>
      <xdr:row>72</xdr:row>
      <xdr:rowOff>304920</xdr:rowOff>
    </xdr:to>
    <xdr:pic>
      <xdr:nvPicPr>
        <xdr:cNvPr id="59" name="Рисунок 5">
          <a:extLst>
            <a:ext uri="{FF2B5EF4-FFF2-40B4-BE49-F238E27FC236}">
              <a16:creationId xmlns:a16="http://schemas.microsoft.com/office/drawing/2014/main" id="{DDF5034C-E0D5-4899-87C7-1A5DFB3882A2}"/>
            </a:ext>
          </a:extLst>
        </xdr:cNvPr>
        <xdr:cNvPicPr/>
      </xdr:nvPicPr>
      <xdr:blipFill>
        <a:blip xmlns:r="http://schemas.openxmlformats.org/officeDocument/2006/relationships" r:embed="rId58"/>
        <a:stretch/>
      </xdr:blipFill>
      <xdr:spPr>
        <a:xfrm>
          <a:off x="5154855" y="26146800"/>
          <a:ext cx="772080" cy="218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326520</xdr:colOff>
      <xdr:row>98</xdr:row>
      <xdr:rowOff>19080</xdr:rowOff>
    </xdr:from>
    <xdr:to>
      <xdr:col>3</xdr:col>
      <xdr:colOff>3369</xdr:colOff>
      <xdr:row>98</xdr:row>
      <xdr:rowOff>440640</xdr:rowOff>
    </xdr:to>
    <xdr:pic>
      <xdr:nvPicPr>
        <xdr:cNvPr id="60" name="Рисунок 2">
          <a:extLst>
            <a:ext uri="{FF2B5EF4-FFF2-40B4-BE49-F238E27FC236}">
              <a16:creationId xmlns:a16="http://schemas.microsoft.com/office/drawing/2014/main" id="{91D3179A-5B29-4E06-B028-B98D02E55193}"/>
            </a:ext>
          </a:extLst>
        </xdr:cNvPr>
        <xdr:cNvPicPr/>
      </xdr:nvPicPr>
      <xdr:blipFill>
        <a:blip xmlns:r="http://schemas.openxmlformats.org/officeDocument/2006/relationships" r:embed="rId59"/>
        <a:stretch/>
      </xdr:blipFill>
      <xdr:spPr>
        <a:xfrm>
          <a:off x="5460495" y="36633180"/>
          <a:ext cx="438849" cy="421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9000</xdr:colOff>
      <xdr:row>99</xdr:row>
      <xdr:rowOff>29520</xdr:rowOff>
    </xdr:from>
    <xdr:to>
      <xdr:col>2</xdr:col>
      <xdr:colOff>507960</xdr:colOff>
      <xdr:row>99</xdr:row>
      <xdr:rowOff>498240</xdr:rowOff>
    </xdr:to>
    <xdr:pic>
      <xdr:nvPicPr>
        <xdr:cNvPr id="61" name="Рисунок 3">
          <a:extLst>
            <a:ext uri="{FF2B5EF4-FFF2-40B4-BE49-F238E27FC236}">
              <a16:creationId xmlns:a16="http://schemas.microsoft.com/office/drawing/2014/main" id="{4A0F4E62-EBA8-41EB-818B-330CB817E5DD}"/>
            </a:ext>
          </a:extLst>
        </xdr:cNvPr>
        <xdr:cNvPicPr/>
      </xdr:nvPicPr>
      <xdr:blipFill>
        <a:blip xmlns:r="http://schemas.openxmlformats.org/officeDocument/2006/relationships" r:embed="rId60"/>
        <a:stretch/>
      </xdr:blipFill>
      <xdr:spPr>
        <a:xfrm>
          <a:off x="5142975" y="37148445"/>
          <a:ext cx="498960" cy="468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108720</xdr:colOff>
      <xdr:row>94</xdr:row>
      <xdr:rowOff>53640</xdr:rowOff>
    </xdr:from>
    <xdr:to>
      <xdr:col>2</xdr:col>
      <xdr:colOff>595080</xdr:colOff>
      <xdr:row>94</xdr:row>
      <xdr:rowOff>344880</xdr:rowOff>
    </xdr:to>
    <xdr:pic>
      <xdr:nvPicPr>
        <xdr:cNvPr id="62" name="Рисунок 3">
          <a:extLst>
            <a:ext uri="{FF2B5EF4-FFF2-40B4-BE49-F238E27FC236}">
              <a16:creationId xmlns:a16="http://schemas.microsoft.com/office/drawing/2014/main" id="{9AD8491E-E5E9-4829-96D1-5D474D5659A7}"/>
            </a:ext>
          </a:extLst>
        </xdr:cNvPr>
        <xdr:cNvPicPr/>
      </xdr:nvPicPr>
      <xdr:blipFill>
        <a:blip xmlns:r="http://schemas.openxmlformats.org/officeDocument/2006/relationships" r:embed="rId61"/>
        <a:stretch/>
      </xdr:blipFill>
      <xdr:spPr>
        <a:xfrm>
          <a:off x="5242695" y="35000865"/>
          <a:ext cx="486360" cy="291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211680</xdr:colOff>
      <xdr:row>90</xdr:row>
      <xdr:rowOff>29520</xdr:rowOff>
    </xdr:from>
    <xdr:to>
      <xdr:col>2</xdr:col>
      <xdr:colOff>514080</xdr:colOff>
      <xdr:row>90</xdr:row>
      <xdr:rowOff>374040</xdr:rowOff>
    </xdr:to>
    <xdr:pic>
      <xdr:nvPicPr>
        <xdr:cNvPr id="63" name="Рисунок 4">
          <a:extLst>
            <a:ext uri="{FF2B5EF4-FFF2-40B4-BE49-F238E27FC236}">
              <a16:creationId xmlns:a16="http://schemas.microsoft.com/office/drawing/2014/main" id="{CF509B1F-72FD-4459-9C1C-C4F6F33D8AE7}"/>
            </a:ext>
          </a:extLst>
        </xdr:cNvPr>
        <xdr:cNvPicPr/>
      </xdr:nvPicPr>
      <xdr:blipFill>
        <a:blip xmlns:r="http://schemas.openxmlformats.org/officeDocument/2006/relationships" r:embed="rId62"/>
        <a:stretch/>
      </xdr:blipFill>
      <xdr:spPr>
        <a:xfrm>
          <a:off x="5345655" y="33338445"/>
          <a:ext cx="302400" cy="34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161280</xdr:colOff>
      <xdr:row>91</xdr:row>
      <xdr:rowOff>19080</xdr:rowOff>
    </xdr:from>
    <xdr:to>
      <xdr:col>2</xdr:col>
      <xdr:colOff>605160</xdr:colOff>
      <xdr:row>91</xdr:row>
      <xdr:rowOff>373320</xdr:rowOff>
    </xdr:to>
    <xdr:pic>
      <xdr:nvPicPr>
        <xdr:cNvPr id="64" name="Рисунок 6">
          <a:extLst>
            <a:ext uri="{FF2B5EF4-FFF2-40B4-BE49-F238E27FC236}">
              <a16:creationId xmlns:a16="http://schemas.microsoft.com/office/drawing/2014/main" id="{7F9423EC-A335-4F84-BC8C-6BC0E9AB9B0B}"/>
            </a:ext>
          </a:extLst>
        </xdr:cNvPr>
        <xdr:cNvPicPr/>
      </xdr:nvPicPr>
      <xdr:blipFill>
        <a:blip xmlns:r="http://schemas.openxmlformats.org/officeDocument/2006/relationships" r:embed="rId63"/>
        <a:stretch/>
      </xdr:blipFill>
      <xdr:spPr>
        <a:xfrm>
          <a:off x="5295255" y="33737580"/>
          <a:ext cx="443880" cy="354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232200</xdr:colOff>
      <xdr:row>95</xdr:row>
      <xdr:rowOff>89640</xdr:rowOff>
    </xdr:from>
    <xdr:to>
      <xdr:col>2</xdr:col>
      <xdr:colOff>595080</xdr:colOff>
      <xdr:row>95</xdr:row>
      <xdr:rowOff>318960</xdr:rowOff>
    </xdr:to>
    <xdr:pic>
      <xdr:nvPicPr>
        <xdr:cNvPr id="65" name="Рисунок 1">
          <a:extLst>
            <a:ext uri="{FF2B5EF4-FFF2-40B4-BE49-F238E27FC236}">
              <a16:creationId xmlns:a16="http://schemas.microsoft.com/office/drawing/2014/main" id="{F15512C8-9E21-4038-BE82-CAF40C5B03F8}"/>
            </a:ext>
          </a:extLst>
        </xdr:cNvPr>
        <xdr:cNvPicPr/>
      </xdr:nvPicPr>
      <xdr:blipFill>
        <a:blip xmlns:r="http://schemas.openxmlformats.org/officeDocument/2006/relationships" r:embed="rId64"/>
        <a:stretch/>
      </xdr:blipFill>
      <xdr:spPr>
        <a:xfrm>
          <a:off x="5366175" y="35446440"/>
          <a:ext cx="362880" cy="229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151200</xdr:colOff>
      <xdr:row>73</xdr:row>
      <xdr:rowOff>19080</xdr:rowOff>
    </xdr:from>
    <xdr:to>
      <xdr:col>2</xdr:col>
      <xdr:colOff>586440</xdr:colOff>
      <xdr:row>73</xdr:row>
      <xdr:rowOff>381240</xdr:rowOff>
    </xdr:to>
    <xdr:pic>
      <xdr:nvPicPr>
        <xdr:cNvPr id="66" name="Рисунок 7">
          <a:extLst>
            <a:ext uri="{FF2B5EF4-FFF2-40B4-BE49-F238E27FC236}">
              <a16:creationId xmlns:a16="http://schemas.microsoft.com/office/drawing/2014/main" id="{5A17A389-145E-4E06-9E87-77F3F20B6794}"/>
            </a:ext>
          </a:extLst>
        </xdr:cNvPr>
        <xdr:cNvPicPr/>
      </xdr:nvPicPr>
      <xdr:blipFill>
        <a:blip xmlns:r="http://schemas.openxmlformats.org/officeDocument/2006/relationships" r:embed="rId65"/>
        <a:stretch/>
      </xdr:blipFill>
      <xdr:spPr>
        <a:xfrm>
          <a:off x="5285175" y="26489055"/>
          <a:ext cx="435240" cy="36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5040</xdr:colOff>
      <xdr:row>74</xdr:row>
      <xdr:rowOff>104760</xdr:rowOff>
    </xdr:from>
    <xdr:to>
      <xdr:col>3</xdr:col>
      <xdr:colOff>69</xdr:colOff>
      <xdr:row>74</xdr:row>
      <xdr:rowOff>323280</xdr:rowOff>
    </xdr:to>
    <xdr:pic>
      <xdr:nvPicPr>
        <xdr:cNvPr id="67" name="Рисунок 8">
          <a:extLst>
            <a:ext uri="{FF2B5EF4-FFF2-40B4-BE49-F238E27FC236}">
              <a16:creationId xmlns:a16="http://schemas.microsoft.com/office/drawing/2014/main" id="{F7F1A69B-418C-4FF0-9AC5-3F8BAF497F29}"/>
            </a:ext>
          </a:extLst>
        </xdr:cNvPr>
        <xdr:cNvPicPr/>
      </xdr:nvPicPr>
      <xdr:blipFill>
        <a:blip xmlns:r="http://schemas.openxmlformats.org/officeDocument/2006/relationships" r:embed="rId66"/>
        <a:stretch/>
      </xdr:blipFill>
      <xdr:spPr>
        <a:xfrm>
          <a:off x="5139015" y="26984310"/>
          <a:ext cx="757029" cy="218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111600</xdr:colOff>
      <xdr:row>75</xdr:row>
      <xdr:rowOff>19440</xdr:rowOff>
    </xdr:from>
    <xdr:to>
      <xdr:col>2</xdr:col>
      <xdr:colOff>625320</xdr:colOff>
      <xdr:row>75</xdr:row>
      <xdr:rowOff>372960</xdr:rowOff>
    </xdr:to>
    <xdr:pic>
      <xdr:nvPicPr>
        <xdr:cNvPr id="68" name="Рисунок 9">
          <a:extLst>
            <a:ext uri="{FF2B5EF4-FFF2-40B4-BE49-F238E27FC236}">
              <a16:creationId xmlns:a16="http://schemas.microsoft.com/office/drawing/2014/main" id="{71C51E2E-E94D-438A-96D4-97F91BBF57EF}"/>
            </a:ext>
          </a:extLst>
        </xdr:cNvPr>
        <xdr:cNvPicPr/>
      </xdr:nvPicPr>
      <xdr:blipFill>
        <a:blip xmlns:r="http://schemas.openxmlformats.org/officeDocument/2006/relationships" r:embed="rId67"/>
        <a:stretch/>
      </xdr:blipFill>
      <xdr:spPr>
        <a:xfrm>
          <a:off x="5245575" y="27308565"/>
          <a:ext cx="513720" cy="353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101520</xdr:colOff>
      <xdr:row>76</xdr:row>
      <xdr:rowOff>29520</xdr:rowOff>
    </xdr:from>
    <xdr:to>
      <xdr:col>2</xdr:col>
      <xdr:colOff>645480</xdr:colOff>
      <xdr:row>76</xdr:row>
      <xdr:rowOff>372960</xdr:rowOff>
    </xdr:to>
    <xdr:pic>
      <xdr:nvPicPr>
        <xdr:cNvPr id="69" name="Рисунок 10">
          <a:extLst>
            <a:ext uri="{FF2B5EF4-FFF2-40B4-BE49-F238E27FC236}">
              <a16:creationId xmlns:a16="http://schemas.microsoft.com/office/drawing/2014/main" id="{FAD015AD-CB76-4F3C-BC4D-92B3EFD882BE}"/>
            </a:ext>
          </a:extLst>
        </xdr:cNvPr>
        <xdr:cNvPicPr/>
      </xdr:nvPicPr>
      <xdr:blipFill>
        <a:blip xmlns:r="http://schemas.openxmlformats.org/officeDocument/2006/relationships" r:embed="rId68"/>
        <a:stretch/>
      </xdr:blipFill>
      <xdr:spPr>
        <a:xfrm>
          <a:off x="5235495" y="27728220"/>
          <a:ext cx="543960" cy="343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5040</xdr:colOff>
      <xdr:row>77</xdr:row>
      <xdr:rowOff>68760</xdr:rowOff>
    </xdr:from>
    <xdr:to>
      <xdr:col>3</xdr:col>
      <xdr:colOff>69</xdr:colOff>
      <xdr:row>77</xdr:row>
      <xdr:rowOff>316440</xdr:rowOff>
    </xdr:to>
    <xdr:pic>
      <xdr:nvPicPr>
        <xdr:cNvPr id="70" name="Рисунок 11">
          <a:extLst>
            <a:ext uri="{FF2B5EF4-FFF2-40B4-BE49-F238E27FC236}">
              <a16:creationId xmlns:a16="http://schemas.microsoft.com/office/drawing/2014/main" id="{48C7E3AE-26D7-4581-AF90-92E2E4F57779}"/>
            </a:ext>
          </a:extLst>
        </xdr:cNvPr>
        <xdr:cNvPicPr/>
      </xdr:nvPicPr>
      <xdr:blipFill>
        <a:blip xmlns:r="http://schemas.openxmlformats.org/officeDocument/2006/relationships" r:embed="rId69"/>
        <a:stretch/>
      </xdr:blipFill>
      <xdr:spPr>
        <a:xfrm>
          <a:off x="5139015" y="28177035"/>
          <a:ext cx="757029" cy="24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141120</xdr:colOff>
      <xdr:row>78</xdr:row>
      <xdr:rowOff>29160</xdr:rowOff>
    </xdr:from>
    <xdr:to>
      <xdr:col>2</xdr:col>
      <xdr:colOff>615240</xdr:colOff>
      <xdr:row>78</xdr:row>
      <xdr:rowOff>372600</xdr:rowOff>
    </xdr:to>
    <xdr:pic>
      <xdr:nvPicPr>
        <xdr:cNvPr id="71" name="Рисунок 12">
          <a:extLst>
            <a:ext uri="{FF2B5EF4-FFF2-40B4-BE49-F238E27FC236}">
              <a16:creationId xmlns:a16="http://schemas.microsoft.com/office/drawing/2014/main" id="{459A2AEC-79FB-4CB1-B748-CF8E1D9362CA}"/>
            </a:ext>
          </a:extLst>
        </xdr:cNvPr>
        <xdr:cNvPicPr/>
      </xdr:nvPicPr>
      <xdr:blipFill>
        <a:blip xmlns:r="http://schemas.openxmlformats.org/officeDocument/2006/relationships" r:embed="rId70"/>
        <a:stretch/>
      </xdr:blipFill>
      <xdr:spPr>
        <a:xfrm>
          <a:off x="5275095" y="28547010"/>
          <a:ext cx="474120" cy="343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131760</xdr:colOff>
      <xdr:row>79</xdr:row>
      <xdr:rowOff>38160</xdr:rowOff>
    </xdr:from>
    <xdr:to>
      <xdr:col>2</xdr:col>
      <xdr:colOff>655560</xdr:colOff>
      <xdr:row>79</xdr:row>
      <xdr:rowOff>372960</xdr:rowOff>
    </xdr:to>
    <xdr:pic>
      <xdr:nvPicPr>
        <xdr:cNvPr id="72" name="Рисунок 14">
          <a:extLst>
            <a:ext uri="{FF2B5EF4-FFF2-40B4-BE49-F238E27FC236}">
              <a16:creationId xmlns:a16="http://schemas.microsoft.com/office/drawing/2014/main" id="{AF3F795D-65C8-4F30-BD5D-BD7EBA157AFF}"/>
            </a:ext>
          </a:extLst>
        </xdr:cNvPr>
        <xdr:cNvPicPr/>
      </xdr:nvPicPr>
      <xdr:blipFill>
        <a:blip xmlns:r="http://schemas.openxmlformats.org/officeDocument/2006/relationships" r:embed="rId71"/>
        <a:stretch/>
      </xdr:blipFill>
      <xdr:spPr>
        <a:xfrm>
          <a:off x="5265735" y="28965585"/>
          <a:ext cx="523800" cy="334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71280</xdr:colOff>
      <xdr:row>80</xdr:row>
      <xdr:rowOff>19440</xdr:rowOff>
    </xdr:from>
    <xdr:to>
      <xdr:col>3</xdr:col>
      <xdr:colOff>1440</xdr:colOff>
      <xdr:row>80</xdr:row>
      <xdr:rowOff>361440</xdr:rowOff>
    </xdr:to>
    <xdr:pic>
      <xdr:nvPicPr>
        <xdr:cNvPr id="73" name="Рисунок 15">
          <a:extLst>
            <a:ext uri="{FF2B5EF4-FFF2-40B4-BE49-F238E27FC236}">
              <a16:creationId xmlns:a16="http://schemas.microsoft.com/office/drawing/2014/main" id="{1D86E0D2-7318-48FE-A0DF-4DB2152B7B3B}"/>
            </a:ext>
          </a:extLst>
        </xdr:cNvPr>
        <xdr:cNvPicPr/>
      </xdr:nvPicPr>
      <xdr:blipFill>
        <a:blip xmlns:r="http://schemas.openxmlformats.org/officeDocument/2006/relationships" r:embed="rId72"/>
        <a:stretch/>
      </xdr:blipFill>
      <xdr:spPr>
        <a:xfrm>
          <a:off x="5205255" y="29356440"/>
          <a:ext cx="692160" cy="342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81360</xdr:colOff>
      <xdr:row>81</xdr:row>
      <xdr:rowOff>29520</xdr:rowOff>
    </xdr:from>
    <xdr:to>
      <xdr:col>3</xdr:col>
      <xdr:colOff>4089</xdr:colOff>
      <xdr:row>81</xdr:row>
      <xdr:rowOff>364680</xdr:rowOff>
    </xdr:to>
    <xdr:pic>
      <xdr:nvPicPr>
        <xdr:cNvPr id="74" name="Рисунок 16">
          <a:extLst>
            <a:ext uri="{FF2B5EF4-FFF2-40B4-BE49-F238E27FC236}">
              <a16:creationId xmlns:a16="http://schemas.microsoft.com/office/drawing/2014/main" id="{52E5D38A-DDEE-4B76-9F42-C57C771A38F5}"/>
            </a:ext>
          </a:extLst>
        </xdr:cNvPr>
        <xdr:cNvPicPr/>
      </xdr:nvPicPr>
      <xdr:blipFill>
        <a:blip xmlns:r="http://schemas.openxmlformats.org/officeDocument/2006/relationships" r:embed="rId73"/>
        <a:stretch/>
      </xdr:blipFill>
      <xdr:spPr>
        <a:xfrm>
          <a:off x="5215335" y="29776095"/>
          <a:ext cx="684729" cy="335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161280</xdr:colOff>
      <xdr:row>83</xdr:row>
      <xdr:rowOff>29160</xdr:rowOff>
    </xdr:from>
    <xdr:to>
      <xdr:col>2</xdr:col>
      <xdr:colOff>564840</xdr:colOff>
      <xdr:row>83</xdr:row>
      <xdr:rowOff>372600</xdr:rowOff>
    </xdr:to>
    <xdr:pic>
      <xdr:nvPicPr>
        <xdr:cNvPr id="75" name="Рисунок 19">
          <a:extLst>
            <a:ext uri="{FF2B5EF4-FFF2-40B4-BE49-F238E27FC236}">
              <a16:creationId xmlns:a16="http://schemas.microsoft.com/office/drawing/2014/main" id="{AC2C7F2F-C9AF-4789-A15B-5F8BE1D1FB31}"/>
            </a:ext>
          </a:extLst>
        </xdr:cNvPr>
        <xdr:cNvPicPr/>
      </xdr:nvPicPr>
      <xdr:blipFill>
        <a:blip xmlns:r="http://schemas.openxmlformats.org/officeDocument/2006/relationships" r:embed="rId74"/>
        <a:stretch/>
      </xdr:blipFill>
      <xdr:spPr>
        <a:xfrm>
          <a:off x="5295255" y="30594885"/>
          <a:ext cx="403560" cy="343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75600</xdr:colOff>
      <xdr:row>84</xdr:row>
      <xdr:rowOff>74520</xdr:rowOff>
    </xdr:from>
    <xdr:to>
      <xdr:col>2</xdr:col>
      <xdr:colOff>612360</xdr:colOff>
      <xdr:row>84</xdr:row>
      <xdr:rowOff>276120</xdr:rowOff>
    </xdr:to>
    <xdr:pic>
      <xdr:nvPicPr>
        <xdr:cNvPr id="76" name="Рисунок 20">
          <a:extLst>
            <a:ext uri="{FF2B5EF4-FFF2-40B4-BE49-F238E27FC236}">
              <a16:creationId xmlns:a16="http://schemas.microsoft.com/office/drawing/2014/main" id="{9B6F9C13-F4AC-46D5-8B12-23D6FAC30F7E}"/>
            </a:ext>
          </a:extLst>
        </xdr:cNvPr>
        <xdr:cNvPicPr/>
      </xdr:nvPicPr>
      <xdr:blipFill>
        <a:blip xmlns:r="http://schemas.openxmlformats.org/officeDocument/2006/relationships" r:embed="rId75"/>
        <a:stretch/>
      </xdr:blipFill>
      <xdr:spPr>
        <a:xfrm>
          <a:off x="5209575" y="31049820"/>
          <a:ext cx="536760" cy="201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6840</xdr:colOff>
      <xdr:row>85</xdr:row>
      <xdr:rowOff>158040</xdr:rowOff>
    </xdr:from>
    <xdr:to>
      <xdr:col>2</xdr:col>
      <xdr:colOff>672120</xdr:colOff>
      <xdr:row>85</xdr:row>
      <xdr:rowOff>404640</xdr:rowOff>
    </xdr:to>
    <xdr:pic>
      <xdr:nvPicPr>
        <xdr:cNvPr id="77" name="Рисунок 22">
          <a:extLst>
            <a:ext uri="{FF2B5EF4-FFF2-40B4-BE49-F238E27FC236}">
              <a16:creationId xmlns:a16="http://schemas.microsoft.com/office/drawing/2014/main" id="{F53DB898-8BB8-4D9D-92E2-EC25060A9E3F}"/>
            </a:ext>
          </a:extLst>
        </xdr:cNvPr>
        <xdr:cNvPicPr/>
      </xdr:nvPicPr>
      <xdr:blipFill>
        <a:blip xmlns:r="http://schemas.openxmlformats.org/officeDocument/2006/relationships" r:embed="rId76"/>
        <a:stretch/>
      </xdr:blipFill>
      <xdr:spPr>
        <a:xfrm rot="20720400">
          <a:off x="5140815" y="31542915"/>
          <a:ext cx="665280" cy="246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194400</xdr:colOff>
      <xdr:row>86</xdr:row>
      <xdr:rowOff>20520</xdr:rowOff>
    </xdr:from>
    <xdr:to>
      <xdr:col>2</xdr:col>
      <xdr:colOff>586800</xdr:colOff>
      <xdr:row>86</xdr:row>
      <xdr:rowOff>353160</xdr:rowOff>
    </xdr:to>
    <xdr:pic>
      <xdr:nvPicPr>
        <xdr:cNvPr id="78" name="Рисунок 23">
          <a:extLst>
            <a:ext uri="{FF2B5EF4-FFF2-40B4-BE49-F238E27FC236}">
              <a16:creationId xmlns:a16="http://schemas.microsoft.com/office/drawing/2014/main" id="{4736ED03-AB6B-42E8-9D7F-D0449AF41AE7}"/>
            </a:ext>
          </a:extLst>
        </xdr:cNvPr>
        <xdr:cNvPicPr/>
      </xdr:nvPicPr>
      <xdr:blipFill>
        <a:blip xmlns:r="http://schemas.openxmlformats.org/officeDocument/2006/relationships" r:embed="rId77"/>
        <a:stretch/>
      </xdr:blipFill>
      <xdr:spPr>
        <a:xfrm>
          <a:off x="5328375" y="31814970"/>
          <a:ext cx="392400" cy="33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161280</xdr:colOff>
      <xdr:row>82</xdr:row>
      <xdr:rowOff>29160</xdr:rowOff>
    </xdr:from>
    <xdr:to>
      <xdr:col>2</xdr:col>
      <xdr:colOff>615240</xdr:colOff>
      <xdr:row>82</xdr:row>
      <xdr:rowOff>372600</xdr:rowOff>
    </xdr:to>
    <xdr:pic>
      <xdr:nvPicPr>
        <xdr:cNvPr id="79" name="Рисунок 1">
          <a:extLst>
            <a:ext uri="{FF2B5EF4-FFF2-40B4-BE49-F238E27FC236}">
              <a16:creationId xmlns:a16="http://schemas.microsoft.com/office/drawing/2014/main" id="{5875D82D-0CE4-4E67-86BA-AC132511D8A3}"/>
            </a:ext>
          </a:extLst>
        </xdr:cNvPr>
        <xdr:cNvPicPr/>
      </xdr:nvPicPr>
      <xdr:blipFill>
        <a:blip xmlns:r="http://schemas.openxmlformats.org/officeDocument/2006/relationships" r:embed="rId78"/>
        <a:stretch/>
      </xdr:blipFill>
      <xdr:spPr>
        <a:xfrm>
          <a:off x="5295255" y="30185310"/>
          <a:ext cx="453960" cy="343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211680</xdr:colOff>
      <xdr:row>87</xdr:row>
      <xdr:rowOff>38160</xdr:rowOff>
    </xdr:from>
    <xdr:to>
      <xdr:col>2</xdr:col>
      <xdr:colOff>595080</xdr:colOff>
      <xdr:row>87</xdr:row>
      <xdr:rowOff>352440</xdr:rowOff>
    </xdr:to>
    <xdr:pic>
      <xdr:nvPicPr>
        <xdr:cNvPr id="80" name="Рисунок 2">
          <a:extLst>
            <a:ext uri="{FF2B5EF4-FFF2-40B4-BE49-F238E27FC236}">
              <a16:creationId xmlns:a16="http://schemas.microsoft.com/office/drawing/2014/main" id="{78EC3E08-AD87-4FF5-8D83-E6DA39DD6892}"/>
            </a:ext>
          </a:extLst>
        </xdr:cNvPr>
        <xdr:cNvPicPr/>
      </xdr:nvPicPr>
      <xdr:blipFill>
        <a:blip xmlns:r="http://schemas.openxmlformats.org/officeDocument/2006/relationships" r:embed="rId79"/>
        <a:stretch/>
      </xdr:blipFill>
      <xdr:spPr>
        <a:xfrm>
          <a:off x="5345655" y="32242185"/>
          <a:ext cx="383400" cy="314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262080</xdr:colOff>
      <xdr:row>93</xdr:row>
      <xdr:rowOff>29520</xdr:rowOff>
    </xdr:from>
    <xdr:to>
      <xdr:col>2</xdr:col>
      <xdr:colOff>493920</xdr:colOff>
      <xdr:row>93</xdr:row>
      <xdr:rowOff>373680</xdr:rowOff>
    </xdr:to>
    <xdr:pic>
      <xdr:nvPicPr>
        <xdr:cNvPr id="81" name="Рисунок 123">
          <a:extLst>
            <a:ext uri="{FF2B5EF4-FFF2-40B4-BE49-F238E27FC236}">
              <a16:creationId xmlns:a16="http://schemas.microsoft.com/office/drawing/2014/main" id="{C2A2BA3E-F5B1-4FB6-B5D0-BFBAB869C371}"/>
            </a:ext>
          </a:extLst>
        </xdr:cNvPr>
        <xdr:cNvPicPr/>
      </xdr:nvPicPr>
      <xdr:blipFill>
        <a:blip xmlns:r="http://schemas.openxmlformats.org/officeDocument/2006/relationships" r:embed="rId80"/>
        <a:stretch/>
      </xdr:blipFill>
      <xdr:spPr>
        <a:xfrm>
          <a:off x="5396055" y="34567170"/>
          <a:ext cx="231840" cy="344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26280</xdr:colOff>
      <xdr:row>88</xdr:row>
      <xdr:rowOff>17640</xdr:rowOff>
    </xdr:from>
    <xdr:to>
      <xdr:col>2</xdr:col>
      <xdr:colOff>681480</xdr:colOff>
      <xdr:row>88</xdr:row>
      <xdr:rowOff>336600</xdr:rowOff>
    </xdr:to>
    <xdr:pic>
      <xdr:nvPicPr>
        <xdr:cNvPr id="82" name="Рисунок 174">
          <a:extLst>
            <a:ext uri="{FF2B5EF4-FFF2-40B4-BE49-F238E27FC236}">
              <a16:creationId xmlns:a16="http://schemas.microsoft.com/office/drawing/2014/main" id="{3757562B-7ECF-4938-87B3-7337E9D2056A}"/>
            </a:ext>
          </a:extLst>
        </xdr:cNvPr>
        <xdr:cNvPicPr/>
      </xdr:nvPicPr>
      <xdr:blipFill>
        <a:blip xmlns:r="http://schemas.openxmlformats.org/officeDocument/2006/relationships" r:embed="rId81"/>
        <a:stretch/>
      </xdr:blipFill>
      <xdr:spPr>
        <a:xfrm>
          <a:off x="5160255" y="32631240"/>
          <a:ext cx="655200" cy="318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52200</xdr:colOff>
      <xdr:row>38</xdr:row>
      <xdr:rowOff>95400</xdr:rowOff>
    </xdr:from>
    <xdr:to>
      <xdr:col>3</xdr:col>
      <xdr:colOff>295560</xdr:colOff>
      <xdr:row>38</xdr:row>
      <xdr:rowOff>284040</xdr:rowOff>
    </xdr:to>
    <xdr:pic>
      <xdr:nvPicPr>
        <xdr:cNvPr id="83" name="Рисунок 89">
          <a:extLst>
            <a:ext uri="{FF2B5EF4-FFF2-40B4-BE49-F238E27FC236}">
              <a16:creationId xmlns:a16="http://schemas.microsoft.com/office/drawing/2014/main" id="{732C6A16-9DBD-4B93-BE21-B84713313955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5948175" y="13354200"/>
          <a:ext cx="243360" cy="18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34920</xdr:colOff>
      <xdr:row>37</xdr:row>
      <xdr:rowOff>95400</xdr:rowOff>
    </xdr:from>
    <xdr:to>
      <xdr:col>3</xdr:col>
      <xdr:colOff>278280</xdr:colOff>
      <xdr:row>37</xdr:row>
      <xdr:rowOff>284040</xdr:rowOff>
    </xdr:to>
    <xdr:pic>
      <xdr:nvPicPr>
        <xdr:cNvPr id="84" name="Рисунок 94">
          <a:extLst>
            <a:ext uri="{FF2B5EF4-FFF2-40B4-BE49-F238E27FC236}">
              <a16:creationId xmlns:a16="http://schemas.microsoft.com/office/drawing/2014/main" id="{4A9A21FD-B9F4-4E8F-848D-E225F578F75E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5930895" y="12954150"/>
          <a:ext cx="243360" cy="18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60840</xdr:colOff>
      <xdr:row>35</xdr:row>
      <xdr:rowOff>86400</xdr:rowOff>
    </xdr:from>
    <xdr:to>
      <xdr:col>3</xdr:col>
      <xdr:colOff>304200</xdr:colOff>
      <xdr:row>35</xdr:row>
      <xdr:rowOff>275040</xdr:rowOff>
    </xdr:to>
    <xdr:pic>
      <xdr:nvPicPr>
        <xdr:cNvPr id="85" name="Рисунок 169">
          <a:extLst>
            <a:ext uri="{FF2B5EF4-FFF2-40B4-BE49-F238E27FC236}">
              <a16:creationId xmlns:a16="http://schemas.microsoft.com/office/drawing/2014/main" id="{A4567350-E545-4A39-8740-DE1CA69F2CF6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5956815" y="12145050"/>
          <a:ext cx="243360" cy="18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65520</xdr:colOff>
      <xdr:row>36</xdr:row>
      <xdr:rowOff>87120</xdr:rowOff>
    </xdr:from>
    <xdr:to>
      <xdr:col>3</xdr:col>
      <xdr:colOff>307800</xdr:colOff>
      <xdr:row>36</xdr:row>
      <xdr:rowOff>276840</xdr:rowOff>
    </xdr:to>
    <xdr:pic>
      <xdr:nvPicPr>
        <xdr:cNvPr id="86" name="Рисунок 2">
          <a:extLst>
            <a:ext uri="{FF2B5EF4-FFF2-40B4-BE49-F238E27FC236}">
              <a16:creationId xmlns:a16="http://schemas.microsoft.com/office/drawing/2014/main" id="{0250972C-974E-4633-BE04-7201A9D39FB7}"/>
            </a:ext>
          </a:extLst>
        </xdr:cNvPr>
        <xdr:cNvPicPr/>
      </xdr:nvPicPr>
      <xdr:blipFill>
        <a:blip xmlns:r="http://schemas.openxmlformats.org/officeDocument/2006/relationships" r:embed="rId83"/>
        <a:stretch/>
      </xdr:blipFill>
      <xdr:spPr>
        <a:xfrm>
          <a:off x="5961495" y="12545820"/>
          <a:ext cx="242280" cy="189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60840</xdr:colOff>
      <xdr:row>34</xdr:row>
      <xdr:rowOff>103680</xdr:rowOff>
    </xdr:from>
    <xdr:to>
      <xdr:col>3</xdr:col>
      <xdr:colOff>304200</xdr:colOff>
      <xdr:row>34</xdr:row>
      <xdr:rowOff>292320</xdr:rowOff>
    </xdr:to>
    <xdr:pic>
      <xdr:nvPicPr>
        <xdr:cNvPr id="87" name="Рисунок 175">
          <a:extLst>
            <a:ext uri="{FF2B5EF4-FFF2-40B4-BE49-F238E27FC236}">
              <a16:creationId xmlns:a16="http://schemas.microsoft.com/office/drawing/2014/main" id="{D86E307E-7FAF-46D0-8DA4-2FBF146FA53F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5956815" y="11762280"/>
          <a:ext cx="243360" cy="18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17640</xdr:colOff>
      <xdr:row>33</xdr:row>
      <xdr:rowOff>86400</xdr:rowOff>
    </xdr:from>
    <xdr:to>
      <xdr:col>3</xdr:col>
      <xdr:colOff>261000</xdr:colOff>
      <xdr:row>33</xdr:row>
      <xdr:rowOff>275040</xdr:rowOff>
    </xdr:to>
    <xdr:pic>
      <xdr:nvPicPr>
        <xdr:cNvPr id="88" name="Рисунок 176">
          <a:extLst>
            <a:ext uri="{FF2B5EF4-FFF2-40B4-BE49-F238E27FC236}">
              <a16:creationId xmlns:a16="http://schemas.microsoft.com/office/drawing/2014/main" id="{B36B74B0-FF4E-4ECF-BC45-1B42F8AAFB4B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5913615" y="11344950"/>
          <a:ext cx="243360" cy="18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43560</xdr:colOff>
      <xdr:row>30</xdr:row>
      <xdr:rowOff>104040</xdr:rowOff>
    </xdr:from>
    <xdr:to>
      <xdr:col>3</xdr:col>
      <xdr:colOff>286920</xdr:colOff>
      <xdr:row>30</xdr:row>
      <xdr:rowOff>292680</xdr:rowOff>
    </xdr:to>
    <xdr:pic>
      <xdr:nvPicPr>
        <xdr:cNvPr id="89" name="Рисунок 177">
          <a:extLst>
            <a:ext uri="{FF2B5EF4-FFF2-40B4-BE49-F238E27FC236}">
              <a16:creationId xmlns:a16="http://schemas.microsoft.com/office/drawing/2014/main" id="{5CCC077D-E4CE-4A04-84B7-5DE4F23BAC36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5939535" y="10162440"/>
          <a:ext cx="243360" cy="18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55440</xdr:colOff>
      <xdr:row>31</xdr:row>
      <xdr:rowOff>86040</xdr:rowOff>
    </xdr:from>
    <xdr:to>
      <xdr:col>3</xdr:col>
      <xdr:colOff>297720</xdr:colOff>
      <xdr:row>31</xdr:row>
      <xdr:rowOff>275760</xdr:rowOff>
    </xdr:to>
    <xdr:pic>
      <xdr:nvPicPr>
        <xdr:cNvPr id="90" name="Рисунок 2">
          <a:extLst>
            <a:ext uri="{FF2B5EF4-FFF2-40B4-BE49-F238E27FC236}">
              <a16:creationId xmlns:a16="http://schemas.microsoft.com/office/drawing/2014/main" id="{6DC17D15-E173-44F8-9FF5-0F9A002CF789}"/>
            </a:ext>
          </a:extLst>
        </xdr:cNvPr>
        <xdr:cNvPicPr/>
      </xdr:nvPicPr>
      <xdr:blipFill>
        <a:blip xmlns:r="http://schemas.openxmlformats.org/officeDocument/2006/relationships" r:embed="rId83"/>
        <a:stretch/>
      </xdr:blipFill>
      <xdr:spPr>
        <a:xfrm>
          <a:off x="5951415" y="10544490"/>
          <a:ext cx="242280" cy="189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60840</xdr:colOff>
      <xdr:row>32</xdr:row>
      <xdr:rowOff>86760</xdr:rowOff>
    </xdr:from>
    <xdr:to>
      <xdr:col>3</xdr:col>
      <xdr:colOff>304200</xdr:colOff>
      <xdr:row>32</xdr:row>
      <xdr:rowOff>275400</xdr:rowOff>
    </xdr:to>
    <xdr:pic>
      <xdr:nvPicPr>
        <xdr:cNvPr id="91" name="Рисунок 179">
          <a:extLst>
            <a:ext uri="{FF2B5EF4-FFF2-40B4-BE49-F238E27FC236}">
              <a16:creationId xmlns:a16="http://schemas.microsoft.com/office/drawing/2014/main" id="{5B22056E-6E4E-4E63-956B-327ACF07EC43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>
        <a:xfrm>
          <a:off x="5956815" y="10945260"/>
          <a:ext cx="243360" cy="188640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181440</xdr:colOff>
      <xdr:row>92</xdr:row>
      <xdr:rowOff>25920</xdr:rowOff>
    </xdr:from>
    <xdr:to>
      <xdr:col>2</xdr:col>
      <xdr:colOff>492120</xdr:colOff>
      <xdr:row>92</xdr:row>
      <xdr:rowOff>366840</xdr:rowOff>
    </xdr:to>
    <xdr:pic>
      <xdr:nvPicPr>
        <xdr:cNvPr id="92" name="Рисунок 298">
          <a:extLst>
            <a:ext uri="{FF2B5EF4-FFF2-40B4-BE49-F238E27FC236}">
              <a16:creationId xmlns:a16="http://schemas.microsoft.com/office/drawing/2014/main" id="{36D03C38-A744-4753-B7C4-CC242AD72B09}"/>
            </a:ext>
          </a:extLst>
        </xdr:cNvPr>
        <xdr:cNvPicPr/>
      </xdr:nvPicPr>
      <xdr:blipFill>
        <a:blip xmlns:r="http://schemas.openxmlformats.org/officeDocument/2006/relationships" r:embed="rId84"/>
        <a:stretch/>
      </xdr:blipFill>
      <xdr:spPr>
        <a:xfrm>
          <a:off x="5315415" y="34153995"/>
          <a:ext cx="310680" cy="340920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221868</xdr:colOff>
      <xdr:row>104</xdr:row>
      <xdr:rowOff>28800</xdr:rowOff>
    </xdr:from>
    <xdr:to>
      <xdr:col>2</xdr:col>
      <xdr:colOff>524268</xdr:colOff>
      <xdr:row>104</xdr:row>
      <xdr:rowOff>371520</xdr:rowOff>
    </xdr:to>
    <xdr:pic>
      <xdr:nvPicPr>
        <xdr:cNvPr id="93" name="Picture 268">
          <a:extLst>
            <a:ext uri="{FF2B5EF4-FFF2-40B4-BE49-F238E27FC236}">
              <a16:creationId xmlns:a16="http://schemas.microsoft.com/office/drawing/2014/main" id="{57290C8C-7E67-4FCF-A807-C10B7534C0A6}"/>
            </a:ext>
          </a:extLst>
        </xdr:cNvPr>
        <xdr:cNvPicPr/>
      </xdr:nvPicPr>
      <xdr:blipFill>
        <a:blip xmlns:r="http://schemas.openxmlformats.org/officeDocument/2006/relationships" r:embed="rId85"/>
        <a:stretch/>
      </xdr:blipFill>
      <xdr:spPr>
        <a:xfrm>
          <a:off x="5355843" y="39538500"/>
          <a:ext cx="302400" cy="342720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61200</xdr:colOff>
      <xdr:row>105</xdr:row>
      <xdr:rowOff>38160</xdr:rowOff>
    </xdr:from>
    <xdr:to>
      <xdr:col>2</xdr:col>
      <xdr:colOff>685800</xdr:colOff>
      <xdr:row>105</xdr:row>
      <xdr:rowOff>371880</xdr:rowOff>
    </xdr:to>
    <xdr:pic>
      <xdr:nvPicPr>
        <xdr:cNvPr id="94" name="Picture 215">
          <a:extLst>
            <a:ext uri="{FF2B5EF4-FFF2-40B4-BE49-F238E27FC236}">
              <a16:creationId xmlns:a16="http://schemas.microsoft.com/office/drawing/2014/main" id="{DB3071EE-33EC-443D-BCFD-50E9F6566F7B}"/>
            </a:ext>
          </a:extLst>
        </xdr:cNvPr>
        <xdr:cNvPicPr/>
      </xdr:nvPicPr>
      <xdr:blipFill>
        <a:blip xmlns:r="http://schemas.openxmlformats.org/officeDocument/2006/relationships" r:embed="rId86"/>
        <a:stretch/>
      </xdr:blipFill>
      <xdr:spPr>
        <a:xfrm>
          <a:off x="5195175" y="39928860"/>
          <a:ext cx="624600" cy="3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10080</xdr:colOff>
      <xdr:row>96</xdr:row>
      <xdr:rowOff>38160</xdr:rowOff>
    </xdr:from>
    <xdr:to>
      <xdr:col>2</xdr:col>
      <xdr:colOff>705780</xdr:colOff>
      <xdr:row>96</xdr:row>
      <xdr:rowOff>627480</xdr:rowOff>
    </xdr:to>
    <xdr:pic>
      <xdr:nvPicPr>
        <xdr:cNvPr id="95" name="Рисунок 184">
          <a:extLst>
            <a:ext uri="{FF2B5EF4-FFF2-40B4-BE49-F238E27FC236}">
              <a16:creationId xmlns:a16="http://schemas.microsoft.com/office/drawing/2014/main" id="{F875802A-992C-4313-BB0F-D53DB3DC30CC}"/>
            </a:ext>
          </a:extLst>
        </xdr:cNvPr>
        <xdr:cNvPicPr/>
      </xdr:nvPicPr>
      <xdr:blipFill>
        <a:blip xmlns:r="http://schemas.openxmlformats.org/officeDocument/2006/relationships" r:embed="rId87"/>
        <a:stretch/>
      </xdr:blipFill>
      <xdr:spPr>
        <a:xfrm>
          <a:off x="5144055" y="35804535"/>
          <a:ext cx="695700" cy="589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189300</xdr:colOff>
      <xdr:row>21</xdr:row>
      <xdr:rowOff>81418</xdr:rowOff>
    </xdr:from>
    <xdr:to>
      <xdr:col>2</xdr:col>
      <xdr:colOff>534201</xdr:colOff>
      <xdr:row>21</xdr:row>
      <xdr:rowOff>346888</xdr:rowOff>
    </xdr:to>
    <xdr:pic>
      <xdr:nvPicPr>
        <xdr:cNvPr id="96" name="Рисунок 188">
          <a:extLst>
            <a:ext uri="{FF2B5EF4-FFF2-40B4-BE49-F238E27FC236}">
              <a16:creationId xmlns:a16="http://schemas.microsoft.com/office/drawing/2014/main" id="{8AEC5FA4-7698-4E2D-8332-334D2533EF6D}"/>
            </a:ext>
          </a:extLst>
        </xdr:cNvPr>
        <xdr:cNvPicPr/>
      </xdr:nvPicPr>
      <xdr:blipFill>
        <a:blip xmlns:r="http://schemas.openxmlformats.org/officeDocument/2006/relationships" r:embed="rId88"/>
        <a:stretch/>
      </xdr:blipFill>
      <xdr:spPr>
        <a:xfrm rot="17154240">
          <a:off x="5362991" y="6671102"/>
          <a:ext cx="265470" cy="344901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174591</xdr:colOff>
      <xdr:row>28</xdr:row>
      <xdr:rowOff>65734</xdr:rowOff>
    </xdr:from>
    <xdr:to>
      <xdr:col>2</xdr:col>
      <xdr:colOff>528377</xdr:colOff>
      <xdr:row>28</xdr:row>
      <xdr:rowOff>342480</xdr:rowOff>
    </xdr:to>
    <xdr:pic>
      <xdr:nvPicPr>
        <xdr:cNvPr id="97" name="Рисунок 205">
          <a:extLst>
            <a:ext uri="{FF2B5EF4-FFF2-40B4-BE49-F238E27FC236}">
              <a16:creationId xmlns:a16="http://schemas.microsoft.com/office/drawing/2014/main" id="{797783DC-4F94-4A10-9638-E4816DDB639C}"/>
            </a:ext>
          </a:extLst>
        </xdr:cNvPr>
        <xdr:cNvPicPr/>
      </xdr:nvPicPr>
      <xdr:blipFill>
        <a:blip xmlns:r="http://schemas.openxmlformats.org/officeDocument/2006/relationships" r:embed="rId89"/>
        <a:stretch/>
      </xdr:blipFill>
      <xdr:spPr>
        <a:xfrm rot="15912035">
          <a:off x="5347086" y="9323614"/>
          <a:ext cx="276746" cy="353786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153720</xdr:colOff>
      <xdr:row>61</xdr:row>
      <xdr:rowOff>28800</xdr:rowOff>
    </xdr:from>
    <xdr:to>
      <xdr:col>2</xdr:col>
      <xdr:colOff>480960</xdr:colOff>
      <xdr:row>61</xdr:row>
      <xdr:rowOff>360360</xdr:rowOff>
    </xdr:to>
    <xdr:pic>
      <xdr:nvPicPr>
        <xdr:cNvPr id="98" name="Рисунок 198">
          <a:extLst>
            <a:ext uri="{FF2B5EF4-FFF2-40B4-BE49-F238E27FC236}">
              <a16:creationId xmlns:a16="http://schemas.microsoft.com/office/drawing/2014/main" id="{842A482A-36F3-42D9-8AF1-31BABAE3CEFD}"/>
            </a:ext>
          </a:extLst>
        </xdr:cNvPr>
        <xdr:cNvPicPr/>
      </xdr:nvPicPr>
      <xdr:blipFill>
        <a:blip xmlns:r="http://schemas.openxmlformats.org/officeDocument/2006/relationships" r:embed="rId90"/>
        <a:stretch/>
      </xdr:blipFill>
      <xdr:spPr>
        <a:xfrm>
          <a:off x="5287695" y="22069650"/>
          <a:ext cx="327240" cy="331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383760</xdr:colOff>
      <xdr:row>99</xdr:row>
      <xdr:rowOff>493200</xdr:rowOff>
    </xdr:from>
    <xdr:to>
      <xdr:col>3</xdr:col>
      <xdr:colOff>1629</xdr:colOff>
      <xdr:row>100</xdr:row>
      <xdr:rowOff>452518</xdr:rowOff>
    </xdr:to>
    <xdr:pic>
      <xdr:nvPicPr>
        <xdr:cNvPr id="99" name="Рисунок 203">
          <a:extLst>
            <a:ext uri="{FF2B5EF4-FFF2-40B4-BE49-F238E27FC236}">
              <a16:creationId xmlns:a16="http://schemas.microsoft.com/office/drawing/2014/main" id="{13E7C1A3-1FB1-4A84-849F-2E845ADC9AFF}"/>
            </a:ext>
          </a:extLst>
        </xdr:cNvPr>
        <xdr:cNvPicPr/>
      </xdr:nvPicPr>
      <xdr:blipFill>
        <a:blip xmlns:r="http://schemas.openxmlformats.org/officeDocument/2006/relationships" r:embed="rId91"/>
        <a:stretch/>
      </xdr:blipFill>
      <xdr:spPr>
        <a:xfrm>
          <a:off x="5517735" y="37612125"/>
          <a:ext cx="379869" cy="464143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57960</xdr:colOff>
      <xdr:row>100</xdr:row>
      <xdr:rowOff>432000</xdr:rowOff>
    </xdr:from>
    <xdr:to>
      <xdr:col>2</xdr:col>
      <xdr:colOff>431280</xdr:colOff>
      <xdr:row>101</xdr:row>
      <xdr:rowOff>480600</xdr:rowOff>
    </xdr:to>
    <xdr:pic>
      <xdr:nvPicPr>
        <xdr:cNvPr id="100" name="Рисунок 205">
          <a:extLst>
            <a:ext uri="{FF2B5EF4-FFF2-40B4-BE49-F238E27FC236}">
              <a16:creationId xmlns:a16="http://schemas.microsoft.com/office/drawing/2014/main" id="{B08D7898-21C1-4276-8A45-DCFACCC16653}"/>
            </a:ext>
          </a:extLst>
        </xdr:cNvPr>
        <xdr:cNvPicPr/>
      </xdr:nvPicPr>
      <xdr:blipFill>
        <a:blip xmlns:r="http://schemas.openxmlformats.org/officeDocument/2006/relationships" r:embed="rId92"/>
        <a:stretch/>
      </xdr:blipFill>
      <xdr:spPr>
        <a:xfrm>
          <a:off x="5191935" y="38055750"/>
          <a:ext cx="373320" cy="553425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19440</xdr:colOff>
      <xdr:row>102</xdr:row>
      <xdr:rowOff>77040</xdr:rowOff>
    </xdr:from>
    <xdr:to>
      <xdr:col>2</xdr:col>
      <xdr:colOff>637560</xdr:colOff>
      <xdr:row>102</xdr:row>
      <xdr:rowOff>460080</xdr:rowOff>
    </xdr:to>
    <xdr:pic>
      <xdr:nvPicPr>
        <xdr:cNvPr id="101" name="Рисунок 207">
          <a:extLst>
            <a:ext uri="{FF2B5EF4-FFF2-40B4-BE49-F238E27FC236}">
              <a16:creationId xmlns:a16="http://schemas.microsoft.com/office/drawing/2014/main" id="{8D07EEB2-19EB-47A7-92D1-D99305F3EBC5}"/>
            </a:ext>
          </a:extLst>
        </xdr:cNvPr>
        <xdr:cNvPicPr/>
      </xdr:nvPicPr>
      <xdr:blipFill>
        <a:blip xmlns:r="http://schemas.openxmlformats.org/officeDocument/2006/relationships" r:embed="rId93"/>
        <a:stretch/>
      </xdr:blipFill>
      <xdr:spPr>
        <a:xfrm>
          <a:off x="5153415" y="38710440"/>
          <a:ext cx="618120" cy="383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220680</xdr:colOff>
      <xdr:row>94</xdr:row>
      <xdr:rowOff>0</xdr:rowOff>
    </xdr:from>
    <xdr:to>
      <xdr:col>2</xdr:col>
      <xdr:colOff>519120</xdr:colOff>
      <xdr:row>94</xdr:row>
      <xdr:rowOff>340920</xdr:rowOff>
    </xdr:to>
    <xdr:pic>
      <xdr:nvPicPr>
        <xdr:cNvPr id="102" name="Рисунок 230">
          <a:extLst>
            <a:ext uri="{FF2B5EF4-FFF2-40B4-BE49-F238E27FC236}">
              <a16:creationId xmlns:a16="http://schemas.microsoft.com/office/drawing/2014/main" id="{871545D1-5F4C-486B-A8B5-817356A1D9D0}"/>
            </a:ext>
          </a:extLst>
        </xdr:cNvPr>
        <xdr:cNvPicPr/>
      </xdr:nvPicPr>
      <xdr:blipFill>
        <a:blip xmlns:r="http://schemas.openxmlformats.org/officeDocument/2006/relationships" r:embed="rId94"/>
        <a:stretch/>
      </xdr:blipFill>
      <xdr:spPr>
        <a:xfrm>
          <a:off x="5354655" y="34947225"/>
          <a:ext cx="298440" cy="340920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64080</xdr:colOff>
      <xdr:row>107</xdr:row>
      <xdr:rowOff>57960</xdr:rowOff>
    </xdr:from>
    <xdr:to>
      <xdr:col>2</xdr:col>
      <xdr:colOff>661320</xdr:colOff>
      <xdr:row>107</xdr:row>
      <xdr:rowOff>347400</xdr:rowOff>
    </xdr:to>
    <xdr:pic>
      <xdr:nvPicPr>
        <xdr:cNvPr id="103" name="Рисунок 264">
          <a:extLst>
            <a:ext uri="{FF2B5EF4-FFF2-40B4-BE49-F238E27FC236}">
              <a16:creationId xmlns:a16="http://schemas.microsoft.com/office/drawing/2014/main" id="{0187FBAA-C207-4804-93A8-41896B0DF92D}"/>
            </a:ext>
          </a:extLst>
        </xdr:cNvPr>
        <xdr:cNvPicPr/>
      </xdr:nvPicPr>
      <xdr:blipFill>
        <a:blip xmlns:r="http://schemas.openxmlformats.org/officeDocument/2006/relationships" r:embed="rId95"/>
        <a:stretch/>
      </xdr:blipFill>
      <xdr:spPr>
        <a:xfrm>
          <a:off x="5198055" y="40710660"/>
          <a:ext cx="597240" cy="289440"/>
        </a:xfrm>
        <a:prstGeom prst="rect">
          <a:avLst/>
        </a:prstGeom>
        <a:ln w="0">
          <a:noFill/>
        </a:ln>
      </xdr:spPr>
    </xdr:pic>
    <xdr:clientData/>
  </xdr:twoCellAnchor>
  <xdr:twoCellAnchor>
    <xdr:from>
      <xdr:col>2</xdr:col>
      <xdr:colOff>61200</xdr:colOff>
      <xdr:row>106</xdr:row>
      <xdr:rowOff>29160</xdr:rowOff>
    </xdr:from>
    <xdr:to>
      <xdr:col>2</xdr:col>
      <xdr:colOff>685800</xdr:colOff>
      <xdr:row>106</xdr:row>
      <xdr:rowOff>362880</xdr:rowOff>
    </xdr:to>
    <xdr:pic>
      <xdr:nvPicPr>
        <xdr:cNvPr id="104" name="Picture 217">
          <a:extLst>
            <a:ext uri="{FF2B5EF4-FFF2-40B4-BE49-F238E27FC236}">
              <a16:creationId xmlns:a16="http://schemas.microsoft.com/office/drawing/2014/main" id="{9B044942-6098-40B6-ABF1-382F11E6F474}"/>
            </a:ext>
          </a:extLst>
        </xdr:cNvPr>
        <xdr:cNvPicPr/>
      </xdr:nvPicPr>
      <xdr:blipFill>
        <a:blip xmlns:r="http://schemas.openxmlformats.org/officeDocument/2006/relationships" r:embed="rId96"/>
        <a:stretch/>
      </xdr:blipFill>
      <xdr:spPr>
        <a:xfrm>
          <a:off x="5195175" y="40300860"/>
          <a:ext cx="624600" cy="3337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</xdr:row>
      <xdr:rowOff>359</xdr:rowOff>
    </xdr:from>
    <xdr:to>
      <xdr:col>0</xdr:col>
      <xdr:colOff>14400</xdr:colOff>
      <xdr:row>12</xdr:row>
      <xdr:rowOff>10080</xdr:rowOff>
    </xdr:to>
    <xdr:pic>
      <xdr:nvPicPr>
        <xdr:cNvPr id="14" name="Picture 4">
          <a:extLst>
            <a:ext uri="{FF2B5EF4-FFF2-40B4-BE49-F238E27FC236}">
              <a16:creationId xmlns:a16="http://schemas.microsoft.com/office/drawing/2014/main" id="{3868479B-4F0D-44CC-856C-9B17A2C59C43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 bwMode="auto">
        <a:xfrm>
          <a:off x="0" y="4353284"/>
          <a:ext cx="14400" cy="972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14400</xdr:colOff>
      <xdr:row>17</xdr:row>
      <xdr:rowOff>10080</xdr:rowOff>
    </xdr:to>
    <xdr:pic>
      <xdr:nvPicPr>
        <xdr:cNvPr id="15" name="Picture 4">
          <a:extLst>
            <a:ext uri="{FF2B5EF4-FFF2-40B4-BE49-F238E27FC236}">
              <a16:creationId xmlns:a16="http://schemas.microsoft.com/office/drawing/2014/main" id="{92F58B93-4B29-4727-AB1E-745917714AF4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 bwMode="auto">
        <a:xfrm>
          <a:off x="0" y="6924675"/>
          <a:ext cx="14400" cy="10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15495</xdr:colOff>
      <xdr:row>10</xdr:row>
      <xdr:rowOff>19611</xdr:rowOff>
    </xdr:from>
    <xdr:to>
      <xdr:col>2</xdr:col>
      <xdr:colOff>514351</xdr:colOff>
      <xdr:row>11</xdr:row>
      <xdr:rowOff>123826</xdr:rowOff>
    </xdr:to>
    <xdr:pic>
      <xdr:nvPicPr>
        <xdr:cNvPr id="16" name="Рисунок 189">
          <a:extLst>
            <a:ext uri="{FF2B5EF4-FFF2-40B4-BE49-F238E27FC236}">
              <a16:creationId xmlns:a16="http://schemas.microsoft.com/office/drawing/2014/main" id="{78B0F603-B526-4678-B8BE-EA654851699D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 bwMode="auto">
        <a:xfrm>
          <a:off x="5025645" y="2296086"/>
          <a:ext cx="498856" cy="304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244956</xdr:colOff>
      <xdr:row>11</xdr:row>
      <xdr:rowOff>161924</xdr:rowOff>
    </xdr:from>
    <xdr:to>
      <xdr:col>2</xdr:col>
      <xdr:colOff>723900</xdr:colOff>
      <xdr:row>13</xdr:row>
      <xdr:rowOff>174503</xdr:rowOff>
    </xdr:to>
    <xdr:pic>
      <xdr:nvPicPr>
        <xdr:cNvPr id="17" name="Рисунок 190">
          <a:extLst>
            <a:ext uri="{FF2B5EF4-FFF2-40B4-BE49-F238E27FC236}">
              <a16:creationId xmlns:a16="http://schemas.microsoft.com/office/drawing/2014/main" id="{4A9E0BCF-B54D-4D93-B0A5-EFA6C13D825F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 bwMode="auto">
        <a:xfrm>
          <a:off x="5255106" y="2638424"/>
          <a:ext cx="478944" cy="41262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130929</xdr:colOff>
      <xdr:row>15</xdr:row>
      <xdr:rowOff>38100</xdr:rowOff>
    </xdr:from>
    <xdr:to>
      <xdr:col>2</xdr:col>
      <xdr:colOff>723900</xdr:colOff>
      <xdr:row>16</xdr:row>
      <xdr:rowOff>175765</xdr:rowOff>
    </xdr:to>
    <xdr:pic>
      <xdr:nvPicPr>
        <xdr:cNvPr id="18" name="Рисунок 191">
          <a:extLst>
            <a:ext uri="{FF2B5EF4-FFF2-40B4-BE49-F238E27FC236}">
              <a16:creationId xmlns:a16="http://schemas.microsoft.com/office/drawing/2014/main" id="{FDE26C7E-4F30-4EF9-9300-AF3C05F728DA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 bwMode="auto">
        <a:xfrm>
          <a:off x="5141079" y="3314700"/>
          <a:ext cx="592971" cy="3376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139532</xdr:colOff>
      <xdr:row>17</xdr:row>
      <xdr:rowOff>38102</xdr:rowOff>
    </xdr:from>
    <xdr:to>
      <xdr:col>2</xdr:col>
      <xdr:colOff>819149</xdr:colOff>
      <xdr:row>19</xdr:row>
      <xdr:rowOff>69126</xdr:rowOff>
    </xdr:to>
    <xdr:pic>
      <xdr:nvPicPr>
        <xdr:cNvPr id="19" name="Рисунок 192">
          <a:extLst>
            <a:ext uri="{FF2B5EF4-FFF2-40B4-BE49-F238E27FC236}">
              <a16:creationId xmlns:a16="http://schemas.microsoft.com/office/drawing/2014/main" id="{719C219D-3DA8-42D4-A361-B1C7007F512F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 bwMode="auto">
        <a:xfrm rot="5400000">
          <a:off x="5269191" y="3595243"/>
          <a:ext cx="440599" cy="679617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166910</xdr:colOff>
      <xdr:row>21</xdr:row>
      <xdr:rowOff>329721</xdr:rowOff>
    </xdr:from>
    <xdr:to>
      <xdr:col>1</xdr:col>
      <xdr:colOff>885825</xdr:colOff>
      <xdr:row>23</xdr:row>
      <xdr:rowOff>28575</xdr:rowOff>
    </xdr:to>
    <xdr:pic>
      <xdr:nvPicPr>
        <xdr:cNvPr id="20" name="Рисунок 197">
          <a:extLst>
            <a:ext uri="{FF2B5EF4-FFF2-40B4-BE49-F238E27FC236}">
              <a16:creationId xmlns:a16="http://schemas.microsoft.com/office/drawing/2014/main" id="{B5721FF2-629F-4C9F-BA14-D7D1EEFF7ADB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 bwMode="auto">
        <a:xfrm>
          <a:off x="4272185" y="4873146"/>
          <a:ext cx="718915" cy="24177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276284</xdr:colOff>
      <xdr:row>23</xdr:row>
      <xdr:rowOff>14173</xdr:rowOff>
    </xdr:from>
    <xdr:to>
      <xdr:col>1</xdr:col>
      <xdr:colOff>685800</xdr:colOff>
      <xdr:row>24</xdr:row>
      <xdr:rowOff>198643</xdr:rowOff>
    </xdr:to>
    <xdr:pic>
      <xdr:nvPicPr>
        <xdr:cNvPr id="23" name="Рисунок 149">
          <a:extLst>
            <a:ext uri="{FF2B5EF4-FFF2-40B4-BE49-F238E27FC236}">
              <a16:creationId xmlns:a16="http://schemas.microsoft.com/office/drawing/2014/main" id="{DA764158-2247-4826-BB5C-2F73CE2DB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/>
      </xdr:blipFill>
      <xdr:spPr bwMode="auto">
        <a:xfrm>
          <a:off x="4381559" y="5100523"/>
          <a:ext cx="409516" cy="394020"/>
        </a:xfrm>
        <a:prstGeom prst="rect">
          <a:avLst/>
        </a:prstGeom>
      </xdr:spPr>
    </xdr:pic>
    <xdr:clientData/>
  </xdr:twoCellAnchor>
  <xdr:twoCellAnchor editAs="oneCell">
    <xdr:from>
      <xdr:col>1</xdr:col>
      <xdr:colOff>74403</xdr:colOff>
      <xdr:row>28</xdr:row>
      <xdr:rowOff>16797</xdr:rowOff>
    </xdr:from>
    <xdr:to>
      <xdr:col>1</xdr:col>
      <xdr:colOff>771525</xdr:colOff>
      <xdr:row>30</xdr:row>
      <xdr:rowOff>204661</xdr:rowOff>
    </xdr:to>
    <xdr:pic>
      <xdr:nvPicPr>
        <xdr:cNvPr id="24" name="Рисунок 3">
          <a:extLst>
            <a:ext uri="{FF2B5EF4-FFF2-40B4-BE49-F238E27FC236}">
              <a16:creationId xmlns:a16="http://schemas.microsoft.com/office/drawing/2014/main" id="{1A95F8D0-0C18-45A2-A9AF-CDDEAE14B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/>
      </xdr:blipFill>
      <xdr:spPr bwMode="auto">
        <a:xfrm>
          <a:off x="4179678" y="6274722"/>
          <a:ext cx="697122" cy="587914"/>
        </a:xfrm>
        <a:prstGeom prst="rect">
          <a:avLst/>
        </a:prstGeom>
      </xdr:spPr>
    </xdr:pic>
    <xdr:clientData/>
  </xdr:twoCellAnchor>
  <xdr:oneCellAnchor>
    <xdr:from>
      <xdr:col>2</xdr:col>
      <xdr:colOff>315583</xdr:colOff>
      <xdr:row>13</xdr:row>
      <xdr:rowOff>140974</xdr:rowOff>
    </xdr:from>
    <xdr:ext cx="446417" cy="209644"/>
    <xdr:pic>
      <xdr:nvPicPr>
        <xdr:cNvPr id="25" name="Рисунок 24">
          <a:extLst>
            <a:ext uri="{FF2B5EF4-FFF2-40B4-BE49-F238E27FC236}">
              <a16:creationId xmlns:a16="http://schemas.microsoft.com/office/drawing/2014/main" id="{5FA7D685-88A4-47F4-98A5-67A2F7EEB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/>
      </xdr:blipFill>
      <xdr:spPr bwMode="auto">
        <a:xfrm>
          <a:off x="5325733" y="3017524"/>
          <a:ext cx="446417" cy="209644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405080</xdr:colOff>
      <xdr:row>156</xdr:row>
      <xdr:rowOff>22861</xdr:rowOff>
    </xdr:from>
    <xdr:ext cx="677480" cy="636498"/>
    <xdr:pic>
      <xdr:nvPicPr>
        <xdr:cNvPr id="2" name="Рисунок 1">
          <a:extLst>
            <a:ext uri="{FF2B5EF4-FFF2-40B4-BE49-F238E27FC236}">
              <a16:creationId xmlns:a16="http://schemas.microsoft.com/office/drawing/2014/main" id="{C79D70E6-A3C2-450B-8555-47605848B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080" y="25283161"/>
          <a:ext cx="677480" cy="636498"/>
        </a:xfrm>
        <a:prstGeom prst="rect">
          <a:avLst/>
        </a:prstGeom>
      </xdr:spPr>
    </xdr:pic>
    <xdr:clientData/>
  </xdr:oneCellAnchor>
  <xdr:oneCellAnchor>
    <xdr:from>
      <xdr:col>0</xdr:col>
      <xdr:colOff>370935</xdr:colOff>
      <xdr:row>160</xdr:row>
      <xdr:rowOff>34507</xdr:rowOff>
    </xdr:from>
    <xdr:ext cx="725960" cy="672860"/>
    <xdr:pic>
      <xdr:nvPicPr>
        <xdr:cNvPr id="3" name="Рисунок 2">
          <a:extLst>
            <a:ext uri="{FF2B5EF4-FFF2-40B4-BE49-F238E27FC236}">
              <a16:creationId xmlns:a16="http://schemas.microsoft.com/office/drawing/2014/main" id="{0AB13C8D-7C75-402A-B51F-A03C27D7B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935" y="25942507"/>
          <a:ext cx="725960" cy="672860"/>
        </a:xfrm>
        <a:prstGeom prst="rect">
          <a:avLst/>
        </a:prstGeom>
      </xdr:spPr>
    </xdr:pic>
    <xdr:clientData/>
  </xdr:oneCellAnchor>
  <xdr:oneCellAnchor>
    <xdr:from>
      <xdr:col>0</xdr:col>
      <xdr:colOff>383529</xdr:colOff>
      <xdr:row>163</xdr:row>
      <xdr:rowOff>34508</xdr:rowOff>
    </xdr:from>
    <xdr:ext cx="660464" cy="664232"/>
    <xdr:pic>
      <xdr:nvPicPr>
        <xdr:cNvPr id="4" name="Рисунок 3">
          <a:extLst>
            <a:ext uri="{FF2B5EF4-FFF2-40B4-BE49-F238E27FC236}">
              <a16:creationId xmlns:a16="http://schemas.microsoft.com/office/drawing/2014/main" id="{4DCEB27F-7427-43C0-84A4-B5B8EAC4E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529" y="26428283"/>
          <a:ext cx="660464" cy="664232"/>
        </a:xfrm>
        <a:prstGeom prst="rect">
          <a:avLst/>
        </a:prstGeom>
      </xdr:spPr>
    </xdr:pic>
    <xdr:clientData/>
  </xdr:oneCellAnchor>
  <xdr:oneCellAnchor>
    <xdr:from>
      <xdr:col>0</xdr:col>
      <xdr:colOff>198168</xdr:colOff>
      <xdr:row>45</xdr:row>
      <xdr:rowOff>45293</xdr:rowOff>
    </xdr:from>
    <xdr:ext cx="1100586" cy="1008499"/>
    <xdr:pic>
      <xdr:nvPicPr>
        <xdr:cNvPr id="5" name="Рисунок 4">
          <a:extLst>
            <a:ext uri="{FF2B5EF4-FFF2-40B4-BE49-F238E27FC236}">
              <a16:creationId xmlns:a16="http://schemas.microsoft.com/office/drawing/2014/main" id="{AB0E1807-6F1F-4AF2-8B4D-D98C5AA3C8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68" y="7331918"/>
          <a:ext cx="1100586" cy="1008499"/>
        </a:xfrm>
        <a:prstGeom prst="rect">
          <a:avLst/>
        </a:prstGeom>
      </xdr:spPr>
    </xdr:pic>
    <xdr:clientData/>
  </xdr:oneCellAnchor>
  <xdr:oneCellAnchor>
    <xdr:from>
      <xdr:col>0</xdr:col>
      <xdr:colOff>112720</xdr:colOff>
      <xdr:row>131</xdr:row>
      <xdr:rowOff>19842</xdr:rowOff>
    </xdr:from>
    <xdr:ext cx="1112231" cy="1050047"/>
    <xdr:pic>
      <xdr:nvPicPr>
        <xdr:cNvPr id="6" name="Рисунок 5">
          <a:extLst>
            <a:ext uri="{FF2B5EF4-FFF2-40B4-BE49-F238E27FC236}">
              <a16:creationId xmlns:a16="http://schemas.microsoft.com/office/drawing/2014/main" id="{F82374B1-A31C-4B22-9600-A3A036795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20" y="21232017"/>
          <a:ext cx="1112231" cy="1050047"/>
        </a:xfrm>
        <a:prstGeom prst="rect">
          <a:avLst/>
        </a:prstGeom>
      </xdr:spPr>
    </xdr:pic>
    <xdr:clientData/>
  </xdr:oneCellAnchor>
  <xdr:oneCellAnchor>
    <xdr:from>
      <xdr:col>0</xdr:col>
      <xdr:colOff>166161</xdr:colOff>
      <xdr:row>125</xdr:row>
      <xdr:rowOff>9828</xdr:rowOff>
    </xdr:from>
    <xdr:ext cx="1135093" cy="1041734"/>
    <xdr:pic>
      <xdr:nvPicPr>
        <xdr:cNvPr id="7" name="Рисунок 6">
          <a:extLst>
            <a:ext uri="{FF2B5EF4-FFF2-40B4-BE49-F238E27FC236}">
              <a16:creationId xmlns:a16="http://schemas.microsoft.com/office/drawing/2014/main" id="{DBCF8B7D-92A1-4D2A-AA06-A3C1647CA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161" y="20250453"/>
          <a:ext cx="1135093" cy="1041734"/>
        </a:xfrm>
        <a:prstGeom prst="rect">
          <a:avLst/>
        </a:prstGeom>
      </xdr:spPr>
    </xdr:pic>
    <xdr:clientData/>
  </xdr:oneCellAnchor>
  <xdr:oneCellAnchor>
    <xdr:from>
      <xdr:col>0</xdr:col>
      <xdr:colOff>75625</xdr:colOff>
      <xdr:row>89</xdr:row>
      <xdr:rowOff>183887</xdr:rowOff>
    </xdr:from>
    <xdr:ext cx="1380454" cy="1287636"/>
    <xdr:pic>
      <xdr:nvPicPr>
        <xdr:cNvPr id="8" name="Рисунок 7">
          <a:extLst>
            <a:ext uri="{FF2B5EF4-FFF2-40B4-BE49-F238E27FC236}">
              <a16:creationId xmlns:a16="http://schemas.microsoft.com/office/drawing/2014/main" id="{7E7E0C15-89B4-43B0-9C09-7B0A88BBE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5" y="14576162"/>
          <a:ext cx="1380454" cy="1287636"/>
        </a:xfrm>
        <a:prstGeom prst="rect">
          <a:avLst/>
        </a:prstGeom>
      </xdr:spPr>
    </xdr:pic>
    <xdr:clientData/>
  </xdr:oneCellAnchor>
  <xdr:oneCellAnchor>
    <xdr:from>
      <xdr:col>0</xdr:col>
      <xdr:colOff>75625</xdr:colOff>
      <xdr:row>77</xdr:row>
      <xdr:rowOff>130546</xdr:rowOff>
    </xdr:from>
    <xdr:ext cx="1371600" cy="1280590"/>
    <xdr:pic>
      <xdr:nvPicPr>
        <xdr:cNvPr id="9" name="Рисунок 8">
          <a:extLst>
            <a:ext uri="{FF2B5EF4-FFF2-40B4-BE49-F238E27FC236}">
              <a16:creationId xmlns:a16="http://schemas.microsoft.com/office/drawing/2014/main" id="{86B3DAE9-DF71-409D-A08C-8462FD03D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5" y="12598771"/>
          <a:ext cx="1371600" cy="1280590"/>
        </a:xfrm>
        <a:prstGeom prst="rect">
          <a:avLst/>
        </a:prstGeom>
      </xdr:spPr>
    </xdr:pic>
    <xdr:clientData/>
  </xdr:oneCellAnchor>
  <xdr:oneCellAnchor>
    <xdr:from>
      <xdr:col>0</xdr:col>
      <xdr:colOff>99491</xdr:colOff>
      <xdr:row>65</xdr:row>
      <xdr:rowOff>170516</xdr:rowOff>
    </xdr:from>
    <xdr:ext cx="1348740" cy="1261882"/>
    <xdr:pic>
      <xdr:nvPicPr>
        <xdr:cNvPr id="10" name="Рисунок 9">
          <a:extLst>
            <a:ext uri="{FF2B5EF4-FFF2-40B4-BE49-F238E27FC236}">
              <a16:creationId xmlns:a16="http://schemas.microsoft.com/office/drawing/2014/main" id="{26351D1A-2644-4647-8041-0C989B19B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491" y="10686116"/>
          <a:ext cx="1348740" cy="1261882"/>
        </a:xfrm>
        <a:prstGeom prst="rect">
          <a:avLst/>
        </a:prstGeom>
      </xdr:spPr>
    </xdr:pic>
    <xdr:clientData/>
  </xdr:oneCellAnchor>
  <xdr:oneCellAnchor>
    <xdr:from>
      <xdr:col>0</xdr:col>
      <xdr:colOff>58371</xdr:colOff>
      <xdr:row>17</xdr:row>
      <xdr:rowOff>69011</xdr:rowOff>
    </xdr:from>
    <xdr:ext cx="1435868" cy="1375913"/>
    <xdr:pic>
      <xdr:nvPicPr>
        <xdr:cNvPr id="11" name="Рисунок 10">
          <a:extLst>
            <a:ext uri="{FF2B5EF4-FFF2-40B4-BE49-F238E27FC236}">
              <a16:creationId xmlns:a16="http://schemas.microsoft.com/office/drawing/2014/main" id="{BF69594C-BF48-48A4-9BE8-33CCBC71A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71" y="2821736"/>
          <a:ext cx="1435868" cy="1375913"/>
        </a:xfrm>
        <a:prstGeom prst="rect">
          <a:avLst/>
        </a:prstGeom>
      </xdr:spPr>
    </xdr:pic>
    <xdr:clientData/>
  </xdr:oneCellAnchor>
  <xdr:oneCellAnchor>
    <xdr:from>
      <xdr:col>0</xdr:col>
      <xdr:colOff>74619</xdr:colOff>
      <xdr:row>22</xdr:row>
      <xdr:rowOff>127959</xdr:rowOff>
    </xdr:from>
    <xdr:ext cx="1363980" cy="1351471"/>
    <xdr:pic>
      <xdr:nvPicPr>
        <xdr:cNvPr id="12" name="Рисунок 11">
          <a:extLst>
            <a:ext uri="{FF2B5EF4-FFF2-40B4-BE49-F238E27FC236}">
              <a16:creationId xmlns:a16="http://schemas.microsoft.com/office/drawing/2014/main" id="{1F7A87CF-1D73-4293-A560-71750E7B7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19" y="3690309"/>
          <a:ext cx="1363980" cy="1351471"/>
        </a:xfrm>
        <a:prstGeom prst="rect">
          <a:avLst/>
        </a:prstGeom>
      </xdr:spPr>
    </xdr:pic>
    <xdr:clientData/>
  </xdr:oneCellAnchor>
  <xdr:oneCellAnchor>
    <xdr:from>
      <xdr:col>0</xdr:col>
      <xdr:colOff>101505</xdr:colOff>
      <xdr:row>27</xdr:row>
      <xdr:rowOff>123933</xdr:rowOff>
    </xdr:from>
    <xdr:ext cx="1386840" cy="1260607"/>
    <xdr:pic>
      <xdr:nvPicPr>
        <xdr:cNvPr id="13" name="Рисунок 12">
          <a:extLst>
            <a:ext uri="{FF2B5EF4-FFF2-40B4-BE49-F238E27FC236}">
              <a16:creationId xmlns:a16="http://schemas.microsoft.com/office/drawing/2014/main" id="{6A5A7DC2-801D-4E39-B8E8-11A433B32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505" y="4495908"/>
          <a:ext cx="1386840" cy="1260607"/>
        </a:xfrm>
        <a:prstGeom prst="rect">
          <a:avLst/>
        </a:prstGeom>
      </xdr:spPr>
    </xdr:pic>
    <xdr:clientData/>
  </xdr:oneCellAnchor>
  <xdr:oneCellAnchor>
    <xdr:from>
      <xdr:col>0</xdr:col>
      <xdr:colOff>93885</xdr:colOff>
      <xdr:row>32</xdr:row>
      <xdr:rowOff>76200</xdr:rowOff>
    </xdr:from>
    <xdr:ext cx="1386840" cy="1377350"/>
    <xdr:pic>
      <xdr:nvPicPr>
        <xdr:cNvPr id="14" name="Рисунок 13">
          <a:extLst>
            <a:ext uri="{FF2B5EF4-FFF2-40B4-BE49-F238E27FC236}">
              <a16:creationId xmlns:a16="http://schemas.microsoft.com/office/drawing/2014/main" id="{A68888AE-1861-4316-9D9E-7126A673B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85" y="5257800"/>
          <a:ext cx="1386840" cy="1377350"/>
        </a:xfrm>
        <a:prstGeom prst="rect">
          <a:avLst/>
        </a:prstGeom>
      </xdr:spPr>
    </xdr:pic>
    <xdr:clientData/>
  </xdr:oneCellAnchor>
  <xdr:oneCellAnchor>
    <xdr:from>
      <xdr:col>0</xdr:col>
      <xdr:colOff>75624</xdr:colOff>
      <xdr:row>37</xdr:row>
      <xdr:rowOff>151250</xdr:rowOff>
    </xdr:from>
    <xdr:ext cx="1379220" cy="1325485"/>
    <xdr:pic>
      <xdr:nvPicPr>
        <xdr:cNvPr id="15" name="Рисунок 14">
          <a:extLst>
            <a:ext uri="{FF2B5EF4-FFF2-40B4-BE49-F238E27FC236}">
              <a16:creationId xmlns:a16="http://schemas.microsoft.com/office/drawing/2014/main" id="{098A730C-1A4C-45D8-8BA0-622D197CE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4" y="6142475"/>
          <a:ext cx="1379220" cy="1325485"/>
        </a:xfrm>
        <a:prstGeom prst="rect">
          <a:avLst/>
        </a:prstGeom>
      </xdr:spPr>
    </xdr:pic>
    <xdr:clientData/>
  </xdr:oneCellAnchor>
  <xdr:oneCellAnchor>
    <xdr:from>
      <xdr:col>0</xdr:col>
      <xdr:colOff>86263</xdr:colOff>
      <xdr:row>11</xdr:row>
      <xdr:rowOff>51758</xdr:rowOff>
    </xdr:from>
    <xdr:ext cx="854016" cy="1108392"/>
    <xdr:pic>
      <xdr:nvPicPr>
        <xdr:cNvPr id="16" name="Рисунок 23">
          <a:extLst>
            <a:ext uri="{FF2B5EF4-FFF2-40B4-BE49-F238E27FC236}">
              <a16:creationId xmlns:a16="http://schemas.microsoft.com/office/drawing/2014/main" id="{03490F52-B279-499A-9A9E-85D7F4DDA108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86263" y="1832933"/>
          <a:ext cx="854016" cy="1108392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0</xdr:col>
      <xdr:colOff>966419</xdr:colOff>
      <xdr:row>11</xdr:row>
      <xdr:rowOff>120509</xdr:rowOff>
    </xdr:from>
    <xdr:ext cx="465242" cy="996184"/>
    <xdr:pic>
      <xdr:nvPicPr>
        <xdr:cNvPr id="17" name="Рисунок 2">
          <a:extLst>
            <a:ext uri="{FF2B5EF4-FFF2-40B4-BE49-F238E27FC236}">
              <a16:creationId xmlns:a16="http://schemas.microsoft.com/office/drawing/2014/main" id="{EA3E4311-D0C4-4F89-ADA4-B3EAB7FB77EB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 rot="16200000">
          <a:off x="338998" y="2167155"/>
          <a:ext cx="996184" cy="465242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0</xdr:col>
      <xdr:colOff>221688</xdr:colOff>
      <xdr:row>139</xdr:row>
      <xdr:rowOff>45305</xdr:rowOff>
    </xdr:from>
    <xdr:ext cx="1184417" cy="1009771"/>
    <xdr:pic>
      <xdr:nvPicPr>
        <xdr:cNvPr id="18" name="Рисунок 17">
          <a:extLst>
            <a:ext uri="{FF2B5EF4-FFF2-40B4-BE49-F238E27FC236}">
              <a16:creationId xmlns:a16="http://schemas.microsoft.com/office/drawing/2014/main" id="{91ED63D5-B424-4A6A-9B72-0029EC993F34}"/>
            </a:ext>
          </a:extLst>
        </xdr:cNvPr>
        <xdr:cNvPicPr/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688" y="22552880"/>
          <a:ext cx="1184417" cy="1009771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94890</xdr:colOff>
      <xdr:row>53</xdr:row>
      <xdr:rowOff>60385</xdr:rowOff>
    </xdr:from>
    <xdr:ext cx="1325990" cy="1272758"/>
    <xdr:pic>
      <xdr:nvPicPr>
        <xdr:cNvPr id="19" name="Рисунок 18">
          <a:extLst>
            <a:ext uri="{FF2B5EF4-FFF2-40B4-BE49-F238E27FC236}">
              <a16:creationId xmlns:a16="http://schemas.microsoft.com/office/drawing/2014/main" id="{275B53F6-E53F-45DE-A2AD-A6CD18E92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4890" y="8642410"/>
          <a:ext cx="1325990" cy="1272758"/>
        </a:xfrm>
        <a:prstGeom prst="rect">
          <a:avLst/>
        </a:prstGeom>
      </xdr:spPr>
    </xdr:pic>
    <xdr:clientData/>
  </xdr:oneCellAnchor>
  <xdr:oneCellAnchor>
    <xdr:from>
      <xdr:col>0</xdr:col>
      <xdr:colOff>172528</xdr:colOff>
      <xdr:row>101</xdr:row>
      <xdr:rowOff>103517</xdr:rowOff>
    </xdr:from>
    <xdr:ext cx="1101155" cy="1055041"/>
    <xdr:pic>
      <xdr:nvPicPr>
        <xdr:cNvPr id="20" name="Рисунок 19">
          <a:extLst>
            <a:ext uri="{FF2B5EF4-FFF2-40B4-BE49-F238E27FC236}">
              <a16:creationId xmlns:a16="http://schemas.microsoft.com/office/drawing/2014/main" id="{34E4E424-D17B-4941-8C9D-1B9C8A819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2528" y="16457942"/>
          <a:ext cx="1101155" cy="1055041"/>
        </a:xfrm>
        <a:prstGeom prst="rect">
          <a:avLst/>
        </a:prstGeom>
      </xdr:spPr>
    </xdr:pic>
    <xdr:clientData/>
  </xdr:oneCellAnchor>
  <xdr:oneCellAnchor>
    <xdr:from>
      <xdr:col>0</xdr:col>
      <xdr:colOff>322055</xdr:colOff>
      <xdr:row>109</xdr:row>
      <xdr:rowOff>38339</xdr:rowOff>
    </xdr:from>
    <xdr:ext cx="836685" cy="766187"/>
    <xdr:pic>
      <xdr:nvPicPr>
        <xdr:cNvPr id="21" name="Рисунок 20">
          <a:extLst>
            <a:ext uri="{FF2B5EF4-FFF2-40B4-BE49-F238E27FC236}">
              <a16:creationId xmlns:a16="http://schemas.microsoft.com/office/drawing/2014/main" id="{A72D73C3-7941-412D-8A8F-A6809ED42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22055" y="17688164"/>
          <a:ext cx="836685" cy="766187"/>
        </a:xfrm>
        <a:prstGeom prst="rect">
          <a:avLst/>
        </a:prstGeom>
      </xdr:spPr>
    </xdr:pic>
    <xdr:clientData/>
  </xdr:oneCellAnchor>
  <xdr:oneCellAnchor>
    <xdr:from>
      <xdr:col>0</xdr:col>
      <xdr:colOff>215660</xdr:colOff>
      <xdr:row>116</xdr:row>
      <xdr:rowOff>94891</xdr:rowOff>
    </xdr:from>
    <xdr:ext cx="1140051" cy="1063994"/>
    <xdr:pic>
      <xdr:nvPicPr>
        <xdr:cNvPr id="22" name="Рисунок 21">
          <a:extLst>
            <a:ext uri="{FF2B5EF4-FFF2-40B4-BE49-F238E27FC236}">
              <a16:creationId xmlns:a16="http://schemas.microsoft.com/office/drawing/2014/main" id="{F7919342-BB22-48F6-A7EB-0430C2CF2D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5660" y="18878191"/>
          <a:ext cx="1140051" cy="1063994"/>
        </a:xfrm>
        <a:prstGeom prst="rect">
          <a:avLst/>
        </a:prstGeom>
      </xdr:spPr>
    </xdr:pic>
    <xdr:clientData/>
  </xdr:oneCellAnchor>
  <xdr:oneCellAnchor>
    <xdr:from>
      <xdr:col>0</xdr:col>
      <xdr:colOff>836762</xdr:colOff>
      <xdr:row>13</xdr:row>
      <xdr:rowOff>301925</xdr:rowOff>
    </xdr:from>
    <xdr:ext cx="652329" cy="556464"/>
    <xdr:pic>
      <xdr:nvPicPr>
        <xdr:cNvPr id="23" name="Рисунок 22">
          <a:extLst>
            <a:ext uri="{FF2B5EF4-FFF2-40B4-BE49-F238E27FC236}">
              <a16:creationId xmlns:a16="http://schemas.microsoft.com/office/drawing/2014/main" id="{046F8AF0-6913-4E16-B659-DCDDDB2DC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8637" y="2264075"/>
          <a:ext cx="652329" cy="556464"/>
        </a:xfrm>
        <a:prstGeom prst="rect">
          <a:avLst/>
        </a:prstGeom>
      </xdr:spPr>
    </xdr:pic>
    <xdr:clientData/>
  </xdr:oneCellAnchor>
  <xdr:oneCellAnchor>
    <xdr:from>
      <xdr:col>0</xdr:col>
      <xdr:colOff>77637</xdr:colOff>
      <xdr:row>14</xdr:row>
      <xdr:rowOff>155275</xdr:rowOff>
    </xdr:from>
    <xdr:ext cx="585267" cy="619638"/>
    <xdr:pic>
      <xdr:nvPicPr>
        <xdr:cNvPr id="24" name="Рисунок 23">
          <a:extLst>
            <a:ext uri="{FF2B5EF4-FFF2-40B4-BE49-F238E27FC236}">
              <a16:creationId xmlns:a16="http://schemas.microsoft.com/office/drawing/2014/main" id="{E50FA2A0-FDE0-488B-94C1-B4E92F7F5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7637" y="2422225"/>
          <a:ext cx="585267" cy="619638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172528</xdr:colOff>
      <xdr:row>37</xdr:row>
      <xdr:rowOff>34511</xdr:rowOff>
    </xdr:from>
    <xdr:ext cx="988929" cy="1033496"/>
    <xdr:pic>
      <xdr:nvPicPr>
        <xdr:cNvPr id="2" name="Рисунок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1F71A14-4464-4AB1-987F-6F4F045D3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528" y="7083011"/>
          <a:ext cx="988929" cy="1033496"/>
        </a:xfrm>
        <a:prstGeom prst="rect">
          <a:avLst/>
        </a:prstGeom>
      </xdr:spPr>
    </xdr:pic>
    <xdr:clientData/>
  </xdr:oneCellAnchor>
  <xdr:oneCellAnchor>
    <xdr:from>
      <xdr:col>0</xdr:col>
      <xdr:colOff>172452</xdr:colOff>
      <xdr:row>29</xdr:row>
      <xdr:rowOff>34444</xdr:rowOff>
    </xdr:from>
    <xdr:ext cx="981715" cy="1025707"/>
    <xdr:pic>
      <xdr:nvPicPr>
        <xdr:cNvPr id="3" name="Рисунок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F67DA475-7045-4A4E-8195-7C48BBAC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2452" y="5558944"/>
          <a:ext cx="981715" cy="1025707"/>
        </a:xfrm>
        <a:prstGeom prst="rect">
          <a:avLst/>
        </a:prstGeom>
      </xdr:spPr>
    </xdr:pic>
    <xdr:clientData/>
  </xdr:oneCellAnchor>
  <xdr:oneCellAnchor>
    <xdr:from>
      <xdr:col>0</xdr:col>
      <xdr:colOff>77640</xdr:colOff>
      <xdr:row>13</xdr:row>
      <xdr:rowOff>86264</xdr:rowOff>
    </xdr:from>
    <xdr:ext cx="1178886" cy="1240946"/>
    <xdr:pic>
      <xdr:nvPicPr>
        <xdr:cNvPr id="4" name="Рисунок 3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1E6381A3-DC58-4E87-99F3-D9DE06B42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640" y="2562764"/>
          <a:ext cx="1178886" cy="1240946"/>
        </a:xfrm>
        <a:prstGeom prst="rect">
          <a:avLst/>
        </a:prstGeom>
      </xdr:spPr>
    </xdr:pic>
    <xdr:clientData/>
  </xdr:oneCellAnchor>
  <xdr:oneCellAnchor>
    <xdr:from>
      <xdr:col>0</xdr:col>
      <xdr:colOff>41514</xdr:colOff>
      <xdr:row>91</xdr:row>
      <xdr:rowOff>90494</xdr:rowOff>
    </xdr:from>
    <xdr:ext cx="1251546" cy="1037410"/>
    <xdr:pic>
      <xdr:nvPicPr>
        <xdr:cNvPr id="5" name="Рисунок 4">
          <a:extLst>
            <a:ext uri="{FF2B5EF4-FFF2-40B4-BE49-F238E27FC236}">
              <a16:creationId xmlns:a16="http://schemas.microsoft.com/office/drawing/2014/main" id="{16B5D13D-73C2-4094-8D45-000832101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14" y="17425994"/>
          <a:ext cx="1251546" cy="1037410"/>
        </a:xfrm>
        <a:prstGeom prst="rect">
          <a:avLst/>
        </a:prstGeom>
      </xdr:spPr>
    </xdr:pic>
    <xdr:clientData/>
  </xdr:oneCellAnchor>
  <xdr:oneCellAnchor>
    <xdr:from>
      <xdr:col>0</xdr:col>
      <xdr:colOff>138023</xdr:colOff>
      <xdr:row>45</xdr:row>
      <xdr:rowOff>60387</xdr:rowOff>
    </xdr:from>
    <xdr:ext cx="983411" cy="958836"/>
    <xdr:pic>
      <xdr:nvPicPr>
        <xdr:cNvPr id="6" name="Рисунок 5">
          <a:extLst>
            <a:ext uri="{FF2B5EF4-FFF2-40B4-BE49-F238E27FC236}">
              <a16:creationId xmlns:a16="http://schemas.microsoft.com/office/drawing/2014/main" id="{7588CA17-119E-44CB-94B6-23CCBA2E0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8023" y="8632887"/>
          <a:ext cx="983411" cy="958836"/>
        </a:xfrm>
        <a:prstGeom prst="rect">
          <a:avLst/>
        </a:prstGeom>
      </xdr:spPr>
    </xdr:pic>
    <xdr:clientData/>
  </xdr:oneCellAnchor>
  <xdr:oneCellAnchor>
    <xdr:from>
      <xdr:col>0</xdr:col>
      <xdr:colOff>151951</xdr:colOff>
      <xdr:row>53</xdr:row>
      <xdr:rowOff>51757</xdr:rowOff>
    </xdr:from>
    <xdr:ext cx="1038493" cy="984236"/>
    <xdr:pic>
      <xdr:nvPicPr>
        <xdr:cNvPr id="7" name="Рисунок 6">
          <a:extLst>
            <a:ext uri="{FF2B5EF4-FFF2-40B4-BE49-F238E27FC236}">
              <a16:creationId xmlns:a16="http://schemas.microsoft.com/office/drawing/2014/main" id="{0FDA101F-C6DE-48F7-8C52-BDF54EDBC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1951" y="10148257"/>
          <a:ext cx="1038493" cy="984236"/>
        </a:xfrm>
        <a:prstGeom prst="rect">
          <a:avLst/>
        </a:prstGeom>
      </xdr:spPr>
    </xdr:pic>
    <xdr:clientData/>
  </xdr:oneCellAnchor>
  <xdr:oneCellAnchor>
    <xdr:from>
      <xdr:col>0</xdr:col>
      <xdr:colOff>129396</xdr:colOff>
      <xdr:row>25</xdr:row>
      <xdr:rowOff>25879</xdr:rowOff>
    </xdr:from>
    <xdr:ext cx="1088438" cy="890317"/>
    <xdr:pic>
      <xdr:nvPicPr>
        <xdr:cNvPr id="8" name="Рисунок 7">
          <a:extLst>
            <a:ext uri="{FF2B5EF4-FFF2-40B4-BE49-F238E27FC236}">
              <a16:creationId xmlns:a16="http://schemas.microsoft.com/office/drawing/2014/main" id="{6EDBD7C3-8F48-43D4-B94D-9CA8ABD52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9396" y="4788379"/>
          <a:ext cx="1088438" cy="890317"/>
        </a:xfrm>
        <a:prstGeom prst="rect">
          <a:avLst/>
        </a:prstGeom>
      </xdr:spPr>
    </xdr:pic>
    <xdr:clientData/>
  </xdr:oneCellAnchor>
  <xdr:oneCellAnchor>
    <xdr:from>
      <xdr:col>0</xdr:col>
      <xdr:colOff>146649</xdr:colOff>
      <xdr:row>81</xdr:row>
      <xdr:rowOff>51759</xdr:rowOff>
    </xdr:from>
    <xdr:ext cx="1010497" cy="1326881"/>
    <xdr:pic>
      <xdr:nvPicPr>
        <xdr:cNvPr id="9" name="Рисунок 8">
          <a:extLst>
            <a:ext uri="{FF2B5EF4-FFF2-40B4-BE49-F238E27FC236}">
              <a16:creationId xmlns:a16="http://schemas.microsoft.com/office/drawing/2014/main" id="{595162AF-56EF-40F3-980B-7BE2BE356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49" y="15482259"/>
          <a:ext cx="1010497" cy="13268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</xdr:colOff>
      <xdr:row>76</xdr:row>
      <xdr:rowOff>241539</xdr:rowOff>
    </xdr:from>
    <xdr:ext cx="1299893" cy="921409"/>
    <xdr:pic>
      <xdr:nvPicPr>
        <xdr:cNvPr id="10" name="Рисунок 9">
          <a:extLst>
            <a:ext uri="{FF2B5EF4-FFF2-40B4-BE49-F238E27FC236}">
              <a16:creationId xmlns:a16="http://schemas.microsoft.com/office/drawing/2014/main" id="{B3F83459-9E67-4A05-B915-8EE0F00F8B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4671914"/>
          <a:ext cx="1299893" cy="921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92159</xdr:colOff>
      <xdr:row>16</xdr:row>
      <xdr:rowOff>37800</xdr:rowOff>
    </xdr:from>
    <xdr:to>
      <xdr:col>2</xdr:col>
      <xdr:colOff>526212</xdr:colOff>
      <xdr:row>17</xdr:row>
      <xdr:rowOff>0</xdr:rowOff>
    </xdr:to>
    <xdr:pic>
      <xdr:nvPicPr>
        <xdr:cNvPr id="2" name="Рисунок 31">
          <a:extLst>
            <a:ext uri="{FF2B5EF4-FFF2-40B4-BE49-F238E27FC236}">
              <a16:creationId xmlns:a16="http://schemas.microsoft.com/office/drawing/2014/main" id="{78DE1D15-D502-4414-9076-1A07FF50A698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 bwMode="auto">
        <a:xfrm>
          <a:off x="5168984" y="4038300"/>
          <a:ext cx="434053" cy="2765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302393</xdr:colOff>
      <xdr:row>17</xdr:row>
      <xdr:rowOff>19440</xdr:rowOff>
    </xdr:from>
    <xdr:to>
      <xdr:col>2</xdr:col>
      <xdr:colOff>741872</xdr:colOff>
      <xdr:row>17</xdr:row>
      <xdr:rowOff>284671</xdr:rowOff>
    </xdr:to>
    <xdr:pic>
      <xdr:nvPicPr>
        <xdr:cNvPr id="3" name="Рисунок 33">
          <a:extLst>
            <a:ext uri="{FF2B5EF4-FFF2-40B4-BE49-F238E27FC236}">
              <a16:creationId xmlns:a16="http://schemas.microsoft.com/office/drawing/2014/main" id="{9D086C87-60F2-4904-8980-9180C8FB94A1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 bwMode="auto">
        <a:xfrm>
          <a:off x="5379218" y="4334265"/>
          <a:ext cx="439479" cy="26523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74853</xdr:colOff>
      <xdr:row>18</xdr:row>
      <xdr:rowOff>31361</xdr:rowOff>
    </xdr:from>
    <xdr:to>
      <xdr:col>2</xdr:col>
      <xdr:colOff>569344</xdr:colOff>
      <xdr:row>18</xdr:row>
      <xdr:rowOff>267418</xdr:rowOff>
    </xdr:to>
    <xdr:pic>
      <xdr:nvPicPr>
        <xdr:cNvPr id="4" name="Рисунок 39">
          <a:extLst>
            <a:ext uri="{FF2B5EF4-FFF2-40B4-BE49-F238E27FC236}">
              <a16:creationId xmlns:a16="http://schemas.microsoft.com/office/drawing/2014/main" id="{C23C0EAD-3402-43D0-A1CD-43FC19F41C4A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 bwMode="auto">
        <a:xfrm>
          <a:off x="5151678" y="4660511"/>
          <a:ext cx="494491" cy="236057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167568</xdr:colOff>
      <xdr:row>19</xdr:row>
      <xdr:rowOff>43130</xdr:rowOff>
    </xdr:from>
    <xdr:to>
      <xdr:col>2</xdr:col>
      <xdr:colOff>672860</xdr:colOff>
      <xdr:row>19</xdr:row>
      <xdr:rowOff>298133</xdr:rowOff>
    </xdr:to>
    <xdr:pic>
      <xdr:nvPicPr>
        <xdr:cNvPr id="5" name="Рисунок 41">
          <a:extLst>
            <a:ext uri="{FF2B5EF4-FFF2-40B4-BE49-F238E27FC236}">
              <a16:creationId xmlns:a16="http://schemas.microsoft.com/office/drawing/2014/main" id="{9954EDB4-129C-44AA-BDC3-74CB2729E16C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 bwMode="auto">
        <a:xfrm>
          <a:off x="5244393" y="4986605"/>
          <a:ext cx="505292" cy="25500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46800</xdr:colOff>
      <xdr:row>20</xdr:row>
      <xdr:rowOff>19800</xdr:rowOff>
    </xdr:from>
    <xdr:to>
      <xdr:col>2</xdr:col>
      <xdr:colOff>569344</xdr:colOff>
      <xdr:row>20</xdr:row>
      <xdr:rowOff>284672</xdr:rowOff>
    </xdr:to>
    <xdr:pic>
      <xdr:nvPicPr>
        <xdr:cNvPr id="6" name="Рисунок 43">
          <a:extLst>
            <a:ext uri="{FF2B5EF4-FFF2-40B4-BE49-F238E27FC236}">
              <a16:creationId xmlns:a16="http://schemas.microsoft.com/office/drawing/2014/main" id="{0905972E-9671-4D3F-8EF1-902530A40CF9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 bwMode="auto">
        <a:xfrm>
          <a:off x="5123625" y="5277600"/>
          <a:ext cx="522544" cy="264872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164316</xdr:colOff>
      <xdr:row>21</xdr:row>
      <xdr:rowOff>48614</xdr:rowOff>
    </xdr:from>
    <xdr:to>
      <xdr:col>2</xdr:col>
      <xdr:colOff>733245</xdr:colOff>
      <xdr:row>21</xdr:row>
      <xdr:rowOff>293298</xdr:rowOff>
    </xdr:to>
    <xdr:pic>
      <xdr:nvPicPr>
        <xdr:cNvPr id="7" name="Рисунок 49">
          <a:extLst>
            <a:ext uri="{FF2B5EF4-FFF2-40B4-BE49-F238E27FC236}">
              <a16:creationId xmlns:a16="http://schemas.microsoft.com/office/drawing/2014/main" id="{ACAD4273-F076-46FD-8A45-8CC4487CB006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 bwMode="auto">
        <a:xfrm>
          <a:off x="5241141" y="5620739"/>
          <a:ext cx="568929" cy="24468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150318</xdr:colOff>
      <xdr:row>24</xdr:row>
      <xdr:rowOff>60385</xdr:rowOff>
    </xdr:from>
    <xdr:to>
      <xdr:col>2</xdr:col>
      <xdr:colOff>698741</xdr:colOff>
      <xdr:row>24</xdr:row>
      <xdr:rowOff>293298</xdr:rowOff>
    </xdr:to>
    <xdr:pic>
      <xdr:nvPicPr>
        <xdr:cNvPr id="8" name="Рисунок 53">
          <a:extLst>
            <a:ext uri="{FF2B5EF4-FFF2-40B4-BE49-F238E27FC236}">
              <a16:creationId xmlns:a16="http://schemas.microsoft.com/office/drawing/2014/main" id="{634B65C1-6025-443C-B228-49E54BBADB13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 bwMode="auto">
        <a:xfrm>
          <a:off x="5227143" y="6518335"/>
          <a:ext cx="548423" cy="23291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169852</xdr:colOff>
      <xdr:row>25</xdr:row>
      <xdr:rowOff>54319</xdr:rowOff>
    </xdr:from>
    <xdr:to>
      <xdr:col>2</xdr:col>
      <xdr:colOff>612476</xdr:colOff>
      <xdr:row>25</xdr:row>
      <xdr:rowOff>284672</xdr:rowOff>
    </xdr:to>
    <xdr:pic>
      <xdr:nvPicPr>
        <xdr:cNvPr id="9" name="Рисунок 57">
          <a:extLst>
            <a:ext uri="{FF2B5EF4-FFF2-40B4-BE49-F238E27FC236}">
              <a16:creationId xmlns:a16="http://schemas.microsoft.com/office/drawing/2014/main" id="{7F4729EA-9A0A-44A3-B884-C5679C571BD2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 bwMode="auto">
        <a:xfrm>
          <a:off x="5246677" y="6826594"/>
          <a:ext cx="442624" cy="23035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92159</xdr:colOff>
      <xdr:row>27</xdr:row>
      <xdr:rowOff>56880</xdr:rowOff>
    </xdr:from>
    <xdr:to>
      <xdr:col>2</xdr:col>
      <xdr:colOff>652448</xdr:colOff>
      <xdr:row>28</xdr:row>
      <xdr:rowOff>23902</xdr:rowOff>
    </xdr:to>
    <xdr:pic>
      <xdr:nvPicPr>
        <xdr:cNvPr id="10" name="Рисунок 75">
          <a:extLst>
            <a:ext uri="{FF2B5EF4-FFF2-40B4-BE49-F238E27FC236}">
              <a16:creationId xmlns:a16="http://schemas.microsoft.com/office/drawing/2014/main" id="{0407B5C8-9AA3-4F7A-A6A9-C6B456DC082F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 bwMode="auto">
        <a:xfrm>
          <a:off x="5168984" y="7457805"/>
          <a:ext cx="560289" cy="281347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85431</xdr:colOff>
      <xdr:row>29</xdr:row>
      <xdr:rowOff>122024</xdr:rowOff>
    </xdr:from>
    <xdr:to>
      <xdr:col>2</xdr:col>
      <xdr:colOff>678079</xdr:colOff>
      <xdr:row>30</xdr:row>
      <xdr:rowOff>258832</xdr:rowOff>
    </xdr:to>
    <xdr:pic>
      <xdr:nvPicPr>
        <xdr:cNvPr id="11" name="Рисунок 76">
          <a:extLst>
            <a:ext uri="{FF2B5EF4-FFF2-40B4-BE49-F238E27FC236}">
              <a16:creationId xmlns:a16="http://schemas.microsoft.com/office/drawing/2014/main" id="{81DA7DB4-7546-41CF-A4A5-3975D458CED4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 bwMode="auto">
        <a:xfrm rot="5400000">
          <a:off x="5233013" y="8080842"/>
          <a:ext cx="451133" cy="59264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149454</xdr:colOff>
      <xdr:row>31</xdr:row>
      <xdr:rowOff>60384</xdr:rowOff>
    </xdr:from>
    <xdr:to>
      <xdr:col>2</xdr:col>
      <xdr:colOff>422694</xdr:colOff>
      <xdr:row>32</xdr:row>
      <xdr:rowOff>18196</xdr:rowOff>
    </xdr:to>
    <xdr:pic>
      <xdr:nvPicPr>
        <xdr:cNvPr id="12" name="Рисунок 82">
          <a:extLst>
            <a:ext uri="{FF2B5EF4-FFF2-40B4-BE49-F238E27FC236}">
              <a16:creationId xmlns:a16="http://schemas.microsoft.com/office/drawing/2014/main" id="{77ACE380-55DD-4306-889A-F2290154BFCD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 bwMode="auto">
        <a:xfrm rot="466306">
          <a:off x="5226279" y="8718609"/>
          <a:ext cx="273240" cy="272137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242280</xdr:colOff>
      <xdr:row>35</xdr:row>
      <xdr:rowOff>37440</xdr:rowOff>
    </xdr:from>
    <xdr:to>
      <xdr:col>2</xdr:col>
      <xdr:colOff>633960</xdr:colOff>
      <xdr:row>36</xdr:row>
      <xdr:rowOff>52341</xdr:rowOff>
    </xdr:to>
    <xdr:pic>
      <xdr:nvPicPr>
        <xdr:cNvPr id="13" name="Рисунок 96">
          <a:extLst>
            <a:ext uri="{FF2B5EF4-FFF2-40B4-BE49-F238E27FC236}">
              <a16:creationId xmlns:a16="http://schemas.microsoft.com/office/drawing/2014/main" id="{2B463CF9-483C-4F33-A9E1-8FD8B525A149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 bwMode="auto">
        <a:xfrm>
          <a:off x="5319105" y="9952965"/>
          <a:ext cx="391680" cy="329226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207720</xdr:colOff>
      <xdr:row>28</xdr:row>
      <xdr:rowOff>19800</xdr:rowOff>
    </xdr:from>
    <xdr:to>
      <xdr:col>2</xdr:col>
      <xdr:colOff>653165</xdr:colOff>
      <xdr:row>29</xdr:row>
      <xdr:rowOff>43703</xdr:rowOff>
    </xdr:to>
    <xdr:pic>
      <xdr:nvPicPr>
        <xdr:cNvPr id="14" name="Рисунок 33">
          <a:extLst>
            <a:ext uri="{FF2B5EF4-FFF2-40B4-BE49-F238E27FC236}">
              <a16:creationId xmlns:a16="http://schemas.microsoft.com/office/drawing/2014/main" id="{946D72C1-09E0-4563-AED3-4F8224C9708A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 bwMode="auto">
        <a:xfrm>
          <a:off x="5284545" y="7735050"/>
          <a:ext cx="445445" cy="33822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34920</xdr:colOff>
      <xdr:row>36</xdr:row>
      <xdr:rowOff>51758</xdr:rowOff>
    </xdr:from>
    <xdr:to>
      <xdr:col>2</xdr:col>
      <xdr:colOff>422695</xdr:colOff>
      <xdr:row>36</xdr:row>
      <xdr:rowOff>286559</xdr:rowOff>
    </xdr:to>
    <xdr:pic>
      <xdr:nvPicPr>
        <xdr:cNvPr id="15" name="Рисунок 33">
          <a:extLst>
            <a:ext uri="{FF2B5EF4-FFF2-40B4-BE49-F238E27FC236}">
              <a16:creationId xmlns:a16="http://schemas.microsoft.com/office/drawing/2014/main" id="{B62FBDCA-6499-4701-84F4-BF96FE981A08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 bwMode="auto">
        <a:xfrm>
          <a:off x="5111745" y="10281608"/>
          <a:ext cx="387775" cy="23480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555384</xdr:colOff>
      <xdr:row>36</xdr:row>
      <xdr:rowOff>86263</xdr:rowOff>
    </xdr:from>
    <xdr:to>
      <xdr:col>2</xdr:col>
      <xdr:colOff>793629</xdr:colOff>
      <xdr:row>36</xdr:row>
      <xdr:rowOff>292054</xdr:rowOff>
    </xdr:to>
    <xdr:pic>
      <xdr:nvPicPr>
        <xdr:cNvPr id="16" name="Рисунок 197">
          <a:extLst>
            <a:ext uri="{FF2B5EF4-FFF2-40B4-BE49-F238E27FC236}">
              <a16:creationId xmlns:a16="http://schemas.microsoft.com/office/drawing/2014/main" id="{F0CFB5C9-3215-4CF4-8098-8D2F442E616F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 bwMode="auto">
        <a:xfrm>
          <a:off x="5632209" y="10316113"/>
          <a:ext cx="238245" cy="20579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104039</xdr:colOff>
      <xdr:row>38</xdr:row>
      <xdr:rowOff>22735</xdr:rowOff>
    </xdr:from>
    <xdr:to>
      <xdr:col>2</xdr:col>
      <xdr:colOff>655827</xdr:colOff>
      <xdr:row>38</xdr:row>
      <xdr:rowOff>308935</xdr:rowOff>
    </xdr:to>
    <xdr:pic>
      <xdr:nvPicPr>
        <xdr:cNvPr id="17" name="Рисунок 24">
          <a:extLst>
            <a:ext uri="{FF2B5EF4-FFF2-40B4-BE49-F238E27FC236}">
              <a16:creationId xmlns:a16="http://schemas.microsoft.com/office/drawing/2014/main" id="{D87DDE3A-42E5-4242-A730-DD70AC3F35C9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 bwMode="auto">
        <a:xfrm>
          <a:off x="5180864" y="10766935"/>
          <a:ext cx="551788" cy="286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69480</xdr:colOff>
      <xdr:row>40</xdr:row>
      <xdr:rowOff>56880</xdr:rowOff>
    </xdr:from>
    <xdr:to>
      <xdr:col>2</xdr:col>
      <xdr:colOff>655917</xdr:colOff>
      <xdr:row>41</xdr:row>
      <xdr:rowOff>17463</xdr:rowOff>
    </xdr:to>
    <xdr:pic>
      <xdr:nvPicPr>
        <xdr:cNvPr id="18" name="Рисунок 34">
          <a:extLst>
            <a:ext uri="{FF2B5EF4-FFF2-40B4-BE49-F238E27FC236}">
              <a16:creationId xmlns:a16="http://schemas.microsoft.com/office/drawing/2014/main" id="{C80D74A7-6261-443D-BB0C-668FEB19AC10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 bwMode="auto">
        <a:xfrm>
          <a:off x="5146305" y="11486880"/>
          <a:ext cx="586437" cy="30348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714240</xdr:colOff>
      <xdr:row>41</xdr:row>
      <xdr:rowOff>57239</xdr:rowOff>
    </xdr:from>
    <xdr:to>
      <xdr:col>2</xdr:col>
      <xdr:colOff>723904</xdr:colOff>
      <xdr:row>41</xdr:row>
      <xdr:rowOff>199439</xdr:rowOff>
    </xdr:to>
    <xdr:pic>
      <xdr:nvPicPr>
        <xdr:cNvPr id="19" name="Рисунок 40">
          <a:extLst>
            <a:ext uri="{FF2B5EF4-FFF2-40B4-BE49-F238E27FC236}">
              <a16:creationId xmlns:a16="http://schemas.microsoft.com/office/drawing/2014/main" id="{FA4E3DE0-B599-47A8-9348-12A5F827B11D}"/>
            </a:ext>
          </a:extLst>
        </xdr:cNvPr>
        <xdr:cNvPicPr/>
      </xdr:nvPicPr>
      <xdr:blipFill>
        <a:blip xmlns:r="http://schemas.openxmlformats.org/officeDocument/2006/relationships" r:embed="rId18"/>
        <a:stretch/>
      </xdr:blipFill>
      <xdr:spPr bwMode="auto">
        <a:xfrm>
          <a:off x="5791065" y="11830139"/>
          <a:ext cx="9664" cy="142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46800</xdr:colOff>
      <xdr:row>41</xdr:row>
      <xdr:rowOff>28800</xdr:rowOff>
    </xdr:from>
    <xdr:to>
      <xdr:col>2</xdr:col>
      <xdr:colOff>654713</xdr:colOff>
      <xdr:row>42</xdr:row>
      <xdr:rowOff>17823</xdr:rowOff>
    </xdr:to>
    <xdr:pic>
      <xdr:nvPicPr>
        <xdr:cNvPr id="20" name="Рисунок 2">
          <a:extLst>
            <a:ext uri="{FF2B5EF4-FFF2-40B4-BE49-F238E27FC236}">
              <a16:creationId xmlns:a16="http://schemas.microsoft.com/office/drawing/2014/main" id="{B6C5B304-AA77-4CA8-82EE-06A7A29B9184}"/>
            </a:ext>
          </a:extLst>
        </xdr:cNvPr>
        <xdr:cNvPicPr/>
      </xdr:nvPicPr>
      <xdr:blipFill>
        <a:blip xmlns:r="http://schemas.openxmlformats.org/officeDocument/2006/relationships" r:embed="rId19"/>
        <a:stretch/>
      </xdr:blipFill>
      <xdr:spPr bwMode="auto">
        <a:xfrm>
          <a:off x="5123625" y="11801700"/>
          <a:ext cx="607913" cy="33192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104039</xdr:colOff>
      <xdr:row>42</xdr:row>
      <xdr:rowOff>57239</xdr:rowOff>
    </xdr:from>
    <xdr:to>
      <xdr:col>2</xdr:col>
      <xdr:colOff>654803</xdr:colOff>
      <xdr:row>43</xdr:row>
      <xdr:rowOff>17823</xdr:rowOff>
    </xdr:to>
    <xdr:pic>
      <xdr:nvPicPr>
        <xdr:cNvPr id="21" name="Рисунок 46">
          <a:extLst>
            <a:ext uri="{FF2B5EF4-FFF2-40B4-BE49-F238E27FC236}">
              <a16:creationId xmlns:a16="http://schemas.microsoft.com/office/drawing/2014/main" id="{D7230162-FF91-4728-89C5-402D02F7C5D4}"/>
            </a:ext>
          </a:extLst>
        </xdr:cNvPr>
        <xdr:cNvPicPr/>
      </xdr:nvPicPr>
      <xdr:blipFill>
        <a:blip xmlns:r="http://schemas.openxmlformats.org/officeDocument/2006/relationships" r:embed="rId20"/>
        <a:stretch/>
      </xdr:blipFill>
      <xdr:spPr bwMode="auto">
        <a:xfrm>
          <a:off x="5180864" y="12173039"/>
          <a:ext cx="550764" cy="30348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69480</xdr:colOff>
      <xdr:row>43</xdr:row>
      <xdr:rowOff>37440</xdr:rowOff>
    </xdr:from>
    <xdr:to>
      <xdr:col>2</xdr:col>
      <xdr:colOff>656078</xdr:colOff>
      <xdr:row>44</xdr:row>
      <xdr:rowOff>26463</xdr:rowOff>
    </xdr:to>
    <xdr:pic>
      <xdr:nvPicPr>
        <xdr:cNvPr id="22" name="Рисунок 48">
          <a:extLst>
            <a:ext uri="{FF2B5EF4-FFF2-40B4-BE49-F238E27FC236}">
              <a16:creationId xmlns:a16="http://schemas.microsoft.com/office/drawing/2014/main" id="{E8438AD6-4E9A-41AB-840A-9DBCBFC189BF}"/>
            </a:ext>
          </a:extLst>
        </xdr:cNvPr>
        <xdr:cNvPicPr/>
      </xdr:nvPicPr>
      <xdr:blipFill>
        <a:blip xmlns:r="http://schemas.openxmlformats.org/officeDocument/2006/relationships" r:embed="rId21"/>
        <a:stretch/>
      </xdr:blipFill>
      <xdr:spPr bwMode="auto">
        <a:xfrm>
          <a:off x="5146305" y="12496140"/>
          <a:ext cx="586598" cy="33192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57600</xdr:colOff>
      <xdr:row>47</xdr:row>
      <xdr:rowOff>161999</xdr:rowOff>
    </xdr:from>
    <xdr:to>
      <xdr:col>2</xdr:col>
      <xdr:colOff>652538</xdr:colOff>
      <xdr:row>48</xdr:row>
      <xdr:rowOff>246077</xdr:rowOff>
    </xdr:to>
    <xdr:pic>
      <xdr:nvPicPr>
        <xdr:cNvPr id="23" name="Рисунок 26">
          <a:extLst>
            <a:ext uri="{FF2B5EF4-FFF2-40B4-BE49-F238E27FC236}">
              <a16:creationId xmlns:a16="http://schemas.microsoft.com/office/drawing/2014/main" id="{79150952-FE50-4C51-A95F-2869F50B1CFD}"/>
            </a:ext>
          </a:extLst>
        </xdr:cNvPr>
        <xdr:cNvPicPr/>
      </xdr:nvPicPr>
      <xdr:blipFill>
        <a:blip xmlns:r="http://schemas.openxmlformats.org/officeDocument/2006/relationships" r:embed="rId22"/>
        <a:stretch/>
      </xdr:blipFill>
      <xdr:spPr bwMode="auto">
        <a:xfrm>
          <a:off x="5134425" y="13925624"/>
          <a:ext cx="594938" cy="36030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81305</xdr:colOff>
      <xdr:row>51</xdr:row>
      <xdr:rowOff>74417</xdr:rowOff>
    </xdr:from>
    <xdr:to>
      <xdr:col>2</xdr:col>
      <xdr:colOff>687043</xdr:colOff>
      <xdr:row>52</xdr:row>
      <xdr:rowOff>140493</xdr:rowOff>
    </xdr:to>
    <xdr:pic>
      <xdr:nvPicPr>
        <xdr:cNvPr id="24" name="Рисунок 36">
          <a:extLst>
            <a:ext uri="{FF2B5EF4-FFF2-40B4-BE49-F238E27FC236}">
              <a16:creationId xmlns:a16="http://schemas.microsoft.com/office/drawing/2014/main" id="{64B92ED5-367F-4956-8F89-78A6640EFB8A}"/>
            </a:ext>
          </a:extLst>
        </xdr:cNvPr>
        <xdr:cNvPicPr/>
      </xdr:nvPicPr>
      <xdr:blipFill>
        <a:blip xmlns:r="http://schemas.openxmlformats.org/officeDocument/2006/relationships" r:embed="rId23"/>
        <a:stretch/>
      </xdr:blipFill>
      <xdr:spPr bwMode="auto">
        <a:xfrm>
          <a:off x="5158130" y="14942942"/>
          <a:ext cx="605738" cy="34230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23095</xdr:colOff>
      <xdr:row>54</xdr:row>
      <xdr:rowOff>51758</xdr:rowOff>
    </xdr:from>
    <xdr:to>
      <xdr:col>2</xdr:col>
      <xdr:colOff>586596</xdr:colOff>
      <xdr:row>54</xdr:row>
      <xdr:rowOff>328388</xdr:rowOff>
    </xdr:to>
    <xdr:pic>
      <xdr:nvPicPr>
        <xdr:cNvPr id="25" name="Рисунок 38">
          <a:extLst>
            <a:ext uri="{FF2B5EF4-FFF2-40B4-BE49-F238E27FC236}">
              <a16:creationId xmlns:a16="http://schemas.microsoft.com/office/drawing/2014/main" id="{BFAF1461-2F2B-4E9E-9257-20F1B27A826A}"/>
            </a:ext>
          </a:extLst>
        </xdr:cNvPr>
        <xdr:cNvPicPr/>
      </xdr:nvPicPr>
      <xdr:blipFill>
        <a:blip xmlns:r="http://schemas.openxmlformats.org/officeDocument/2006/relationships" r:embed="rId24"/>
        <a:stretch/>
      </xdr:blipFill>
      <xdr:spPr bwMode="auto">
        <a:xfrm>
          <a:off x="5099920" y="15748958"/>
          <a:ext cx="563501" cy="2766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98559</xdr:colOff>
      <xdr:row>56</xdr:row>
      <xdr:rowOff>140495</xdr:rowOff>
    </xdr:from>
    <xdr:to>
      <xdr:col>2</xdr:col>
      <xdr:colOff>706652</xdr:colOff>
      <xdr:row>57</xdr:row>
      <xdr:rowOff>144372</xdr:rowOff>
    </xdr:to>
    <xdr:pic>
      <xdr:nvPicPr>
        <xdr:cNvPr id="26" name="Рисунок 42">
          <a:extLst>
            <a:ext uri="{FF2B5EF4-FFF2-40B4-BE49-F238E27FC236}">
              <a16:creationId xmlns:a16="http://schemas.microsoft.com/office/drawing/2014/main" id="{08F9117A-BB22-4B7A-AA2F-CDEEEBDB6D7A}"/>
            </a:ext>
          </a:extLst>
        </xdr:cNvPr>
        <xdr:cNvPicPr/>
      </xdr:nvPicPr>
      <xdr:blipFill>
        <a:blip xmlns:r="http://schemas.openxmlformats.org/officeDocument/2006/relationships" r:embed="rId25"/>
        <a:stretch/>
      </xdr:blipFill>
      <xdr:spPr bwMode="auto">
        <a:xfrm>
          <a:off x="5175384" y="16580645"/>
          <a:ext cx="608093" cy="327727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425879</xdr:colOff>
      <xdr:row>65</xdr:row>
      <xdr:rowOff>190440</xdr:rowOff>
    </xdr:from>
    <xdr:to>
      <xdr:col>2</xdr:col>
      <xdr:colOff>655917</xdr:colOff>
      <xdr:row>66</xdr:row>
      <xdr:rowOff>343078</xdr:rowOff>
    </xdr:to>
    <xdr:pic>
      <xdr:nvPicPr>
        <xdr:cNvPr id="27" name="Picture 1026" descr="C:\Users\toshiba\AppData\Roaming\Tencent\Users\1010814702\QQ\WinTemp\RichOle\ZA8$EIC{)2H(DC9@GXOQL87.jpg">
          <a:extLst>
            <a:ext uri="{FF2B5EF4-FFF2-40B4-BE49-F238E27FC236}">
              <a16:creationId xmlns:a16="http://schemas.microsoft.com/office/drawing/2014/main" id="{8984B739-5317-4B4D-85F5-DD7F1EFD45E4}"/>
            </a:ext>
          </a:extLst>
        </xdr:cNvPr>
        <xdr:cNvPicPr/>
      </xdr:nvPicPr>
      <xdr:blipFill>
        <a:blip xmlns:r="http://schemas.openxmlformats.org/officeDocument/2006/relationships" r:embed="rId26"/>
        <a:stretch/>
      </xdr:blipFill>
      <xdr:spPr bwMode="auto">
        <a:xfrm>
          <a:off x="5502704" y="19945290"/>
          <a:ext cx="230038" cy="53363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183960</xdr:colOff>
      <xdr:row>63</xdr:row>
      <xdr:rowOff>56880</xdr:rowOff>
    </xdr:from>
    <xdr:to>
      <xdr:col>2</xdr:col>
      <xdr:colOff>655393</xdr:colOff>
      <xdr:row>63</xdr:row>
      <xdr:rowOff>362519</xdr:rowOff>
    </xdr:to>
    <xdr:pic>
      <xdr:nvPicPr>
        <xdr:cNvPr id="28" name="Picture 1027" descr="C:\Users\toshiba\AppData\Roaming\Tencent\Users\1010814702\QQ\WinTemp\RichOle\X0GO_I0J8A[9X1TC21GFRS1.jpg">
          <a:extLst>
            <a:ext uri="{FF2B5EF4-FFF2-40B4-BE49-F238E27FC236}">
              <a16:creationId xmlns:a16="http://schemas.microsoft.com/office/drawing/2014/main" id="{81A5FFE9-055A-41C2-A5B3-90A1DF27222D}"/>
            </a:ext>
          </a:extLst>
        </xdr:cNvPr>
        <xdr:cNvPicPr/>
      </xdr:nvPicPr>
      <xdr:blipFill>
        <a:blip xmlns:r="http://schemas.openxmlformats.org/officeDocument/2006/relationships" r:embed="rId27"/>
        <a:stretch/>
      </xdr:blipFill>
      <xdr:spPr bwMode="auto">
        <a:xfrm>
          <a:off x="5260785" y="19049730"/>
          <a:ext cx="471433" cy="30563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183960</xdr:colOff>
      <xdr:row>62</xdr:row>
      <xdr:rowOff>28800</xdr:rowOff>
    </xdr:from>
    <xdr:to>
      <xdr:col>2</xdr:col>
      <xdr:colOff>655339</xdr:colOff>
      <xdr:row>62</xdr:row>
      <xdr:rowOff>371880</xdr:rowOff>
    </xdr:to>
    <xdr:pic>
      <xdr:nvPicPr>
        <xdr:cNvPr id="29" name="Picture 1028" descr="C:\Users\toshiba\AppData\Roaming\Tencent\Users\1010814702\QQ\WinTemp\RichOle\M3Q16SVVF3TMGS9M)AT@VKH.jpg">
          <a:extLst>
            <a:ext uri="{FF2B5EF4-FFF2-40B4-BE49-F238E27FC236}">
              <a16:creationId xmlns:a16="http://schemas.microsoft.com/office/drawing/2014/main" id="{00F15611-E627-4E91-A4AE-93D7AED8B52F}"/>
            </a:ext>
          </a:extLst>
        </xdr:cNvPr>
        <xdr:cNvPicPr/>
      </xdr:nvPicPr>
      <xdr:blipFill>
        <a:blip xmlns:r="http://schemas.openxmlformats.org/officeDocument/2006/relationships" r:embed="rId28"/>
        <a:stretch/>
      </xdr:blipFill>
      <xdr:spPr bwMode="auto">
        <a:xfrm>
          <a:off x="5260785" y="18640650"/>
          <a:ext cx="471379" cy="343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57600</xdr:colOff>
      <xdr:row>67</xdr:row>
      <xdr:rowOff>85680</xdr:rowOff>
    </xdr:from>
    <xdr:to>
      <xdr:col>2</xdr:col>
      <xdr:colOff>644134</xdr:colOff>
      <xdr:row>67</xdr:row>
      <xdr:rowOff>295560</xdr:rowOff>
    </xdr:to>
    <xdr:pic>
      <xdr:nvPicPr>
        <xdr:cNvPr id="30" name="Picture 989" descr=")`UWL8JAO_NG~YC4XUD)_(2">
          <a:extLst>
            <a:ext uri="{FF2B5EF4-FFF2-40B4-BE49-F238E27FC236}">
              <a16:creationId xmlns:a16="http://schemas.microsoft.com/office/drawing/2014/main" id="{7591AA49-0B42-4F3B-9941-598CA064AFE0}"/>
            </a:ext>
          </a:extLst>
        </xdr:cNvPr>
        <xdr:cNvPicPr/>
      </xdr:nvPicPr>
      <xdr:blipFill>
        <a:blip xmlns:r="http://schemas.openxmlformats.org/officeDocument/2006/relationships" r:embed="rId29"/>
        <a:stretch/>
      </xdr:blipFill>
      <xdr:spPr bwMode="auto">
        <a:xfrm>
          <a:off x="5134425" y="20602530"/>
          <a:ext cx="586534" cy="209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183960</xdr:colOff>
      <xdr:row>61</xdr:row>
      <xdr:rowOff>37440</xdr:rowOff>
    </xdr:from>
    <xdr:to>
      <xdr:col>2</xdr:col>
      <xdr:colOff>645120</xdr:colOff>
      <xdr:row>61</xdr:row>
      <xdr:rowOff>310551</xdr:rowOff>
    </xdr:to>
    <xdr:pic>
      <xdr:nvPicPr>
        <xdr:cNvPr id="31" name="Рисунок 19">
          <a:extLst>
            <a:ext uri="{FF2B5EF4-FFF2-40B4-BE49-F238E27FC236}">
              <a16:creationId xmlns:a16="http://schemas.microsoft.com/office/drawing/2014/main" id="{487735F3-8364-4509-9A0F-EE01C38FF37E}"/>
            </a:ext>
          </a:extLst>
        </xdr:cNvPr>
        <xdr:cNvPicPr/>
      </xdr:nvPicPr>
      <xdr:blipFill>
        <a:blip xmlns:r="http://schemas.openxmlformats.org/officeDocument/2006/relationships" r:embed="rId30"/>
        <a:stretch/>
      </xdr:blipFill>
      <xdr:spPr bwMode="auto">
        <a:xfrm>
          <a:off x="5260785" y="18268290"/>
          <a:ext cx="461160" cy="27311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195840</xdr:colOff>
      <xdr:row>59</xdr:row>
      <xdr:rowOff>17253</xdr:rowOff>
    </xdr:from>
    <xdr:to>
      <xdr:col>2</xdr:col>
      <xdr:colOff>633960</xdr:colOff>
      <xdr:row>59</xdr:row>
      <xdr:rowOff>371880</xdr:rowOff>
    </xdr:to>
    <xdr:pic>
      <xdr:nvPicPr>
        <xdr:cNvPr id="32" name="Рисунок 21">
          <a:extLst>
            <a:ext uri="{FF2B5EF4-FFF2-40B4-BE49-F238E27FC236}">
              <a16:creationId xmlns:a16="http://schemas.microsoft.com/office/drawing/2014/main" id="{03BBB6AF-3ECC-41DD-B243-DB9509D3608E}"/>
            </a:ext>
          </a:extLst>
        </xdr:cNvPr>
        <xdr:cNvPicPr/>
      </xdr:nvPicPr>
      <xdr:blipFill>
        <a:blip xmlns:r="http://schemas.openxmlformats.org/officeDocument/2006/relationships" r:embed="rId31"/>
        <a:stretch/>
      </xdr:blipFill>
      <xdr:spPr bwMode="auto">
        <a:xfrm>
          <a:off x="5272665" y="17486103"/>
          <a:ext cx="438120" cy="354627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207720</xdr:colOff>
      <xdr:row>59</xdr:row>
      <xdr:rowOff>370936</xdr:rowOff>
    </xdr:from>
    <xdr:to>
      <xdr:col>2</xdr:col>
      <xdr:colOff>645840</xdr:colOff>
      <xdr:row>60</xdr:row>
      <xdr:rowOff>371520</xdr:rowOff>
    </xdr:to>
    <xdr:pic>
      <xdr:nvPicPr>
        <xdr:cNvPr id="33" name="Рисунок 3">
          <a:extLst>
            <a:ext uri="{FF2B5EF4-FFF2-40B4-BE49-F238E27FC236}">
              <a16:creationId xmlns:a16="http://schemas.microsoft.com/office/drawing/2014/main" id="{F7DDD7EC-9DB4-4AD4-90FE-723DAA7C7877}"/>
            </a:ext>
          </a:extLst>
        </xdr:cNvPr>
        <xdr:cNvPicPr/>
      </xdr:nvPicPr>
      <xdr:blipFill>
        <a:blip xmlns:r="http://schemas.openxmlformats.org/officeDocument/2006/relationships" r:embed="rId32"/>
        <a:stretch/>
      </xdr:blipFill>
      <xdr:spPr bwMode="auto">
        <a:xfrm>
          <a:off x="5284545" y="17839786"/>
          <a:ext cx="438120" cy="38158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92159</xdr:colOff>
      <xdr:row>64</xdr:row>
      <xdr:rowOff>67679</xdr:rowOff>
    </xdr:from>
    <xdr:to>
      <xdr:col>2</xdr:col>
      <xdr:colOff>438480</xdr:colOff>
      <xdr:row>65</xdr:row>
      <xdr:rowOff>238682</xdr:rowOff>
    </xdr:to>
    <xdr:pic>
      <xdr:nvPicPr>
        <xdr:cNvPr id="34" name="Рисунок 28">
          <a:extLst>
            <a:ext uri="{FF2B5EF4-FFF2-40B4-BE49-F238E27FC236}">
              <a16:creationId xmlns:a16="http://schemas.microsoft.com/office/drawing/2014/main" id="{6DE3008B-B1C6-428C-A6AD-5827BB706D19}"/>
            </a:ext>
          </a:extLst>
        </xdr:cNvPr>
        <xdr:cNvPicPr/>
      </xdr:nvPicPr>
      <xdr:blipFill>
        <a:blip xmlns:r="http://schemas.openxmlformats.org/officeDocument/2006/relationships" r:embed="rId33"/>
        <a:stretch/>
      </xdr:blipFill>
      <xdr:spPr bwMode="auto">
        <a:xfrm>
          <a:off x="5168984" y="19441529"/>
          <a:ext cx="346321" cy="55200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0</xdr:col>
      <xdr:colOff>14400</xdr:colOff>
      <xdr:row>77</xdr:row>
      <xdr:rowOff>9720</xdr:rowOff>
    </xdr:to>
    <xdr:pic>
      <xdr:nvPicPr>
        <xdr:cNvPr id="35" name="Picture 4">
          <a:extLst>
            <a:ext uri="{FF2B5EF4-FFF2-40B4-BE49-F238E27FC236}">
              <a16:creationId xmlns:a16="http://schemas.microsoft.com/office/drawing/2014/main" id="{A6AAE47C-7BB9-4372-BA83-736C6B336E03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 bwMode="auto">
        <a:xfrm>
          <a:off x="0" y="24269700"/>
          <a:ext cx="14400" cy="9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276840</xdr:colOff>
      <xdr:row>78</xdr:row>
      <xdr:rowOff>56880</xdr:rowOff>
    </xdr:from>
    <xdr:to>
      <xdr:col>2</xdr:col>
      <xdr:colOff>554040</xdr:colOff>
      <xdr:row>78</xdr:row>
      <xdr:rowOff>362519</xdr:rowOff>
    </xdr:to>
    <xdr:pic>
      <xdr:nvPicPr>
        <xdr:cNvPr id="36" name="Picture 700" descr="KKB_EQG%8B%9HC4}NU)GUFO">
          <a:extLst>
            <a:ext uri="{FF2B5EF4-FFF2-40B4-BE49-F238E27FC236}">
              <a16:creationId xmlns:a16="http://schemas.microsoft.com/office/drawing/2014/main" id="{9B29CA6C-FD77-446E-AC3B-CF91F1354F80}"/>
            </a:ext>
          </a:extLst>
        </xdr:cNvPr>
        <xdr:cNvPicPr/>
      </xdr:nvPicPr>
      <xdr:blipFill>
        <a:blip xmlns:r="http://schemas.openxmlformats.org/officeDocument/2006/relationships" r:embed="rId35"/>
        <a:stretch/>
      </xdr:blipFill>
      <xdr:spPr bwMode="auto">
        <a:xfrm>
          <a:off x="5353665" y="24621855"/>
          <a:ext cx="277200" cy="30563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264960</xdr:colOff>
      <xdr:row>79</xdr:row>
      <xdr:rowOff>37440</xdr:rowOff>
    </xdr:from>
    <xdr:to>
      <xdr:col>2</xdr:col>
      <xdr:colOff>587879</xdr:colOff>
      <xdr:row>79</xdr:row>
      <xdr:rowOff>371520</xdr:rowOff>
    </xdr:to>
    <xdr:pic>
      <xdr:nvPicPr>
        <xdr:cNvPr id="37" name="Picture 701" descr=")MJP2UI7_DK}}}KL_BB%00R">
          <a:extLst>
            <a:ext uri="{FF2B5EF4-FFF2-40B4-BE49-F238E27FC236}">
              <a16:creationId xmlns:a16="http://schemas.microsoft.com/office/drawing/2014/main" id="{916D97C0-B8B8-4416-B688-5EDC7ABE2B57}"/>
            </a:ext>
          </a:extLst>
        </xdr:cNvPr>
        <xdr:cNvPicPr/>
      </xdr:nvPicPr>
      <xdr:blipFill>
        <a:blip xmlns:r="http://schemas.openxmlformats.org/officeDocument/2006/relationships" r:embed="rId36"/>
        <a:stretch/>
      </xdr:blipFill>
      <xdr:spPr bwMode="auto">
        <a:xfrm>
          <a:off x="5341785" y="24983415"/>
          <a:ext cx="322919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264960</xdr:colOff>
      <xdr:row>80</xdr:row>
      <xdr:rowOff>28800</xdr:rowOff>
    </xdr:from>
    <xdr:to>
      <xdr:col>2</xdr:col>
      <xdr:colOff>576720</xdr:colOff>
      <xdr:row>80</xdr:row>
      <xdr:rowOff>362880</xdr:rowOff>
    </xdr:to>
    <xdr:pic>
      <xdr:nvPicPr>
        <xdr:cNvPr id="38" name="Picture 702" descr="9OQE4$JMV13$KNBA_)[XO3Y">
          <a:extLst>
            <a:ext uri="{FF2B5EF4-FFF2-40B4-BE49-F238E27FC236}">
              <a16:creationId xmlns:a16="http://schemas.microsoft.com/office/drawing/2014/main" id="{9DA1D218-3849-4291-915D-057BDBFD0FEB}"/>
            </a:ext>
          </a:extLst>
        </xdr:cNvPr>
        <xdr:cNvPicPr/>
      </xdr:nvPicPr>
      <xdr:blipFill>
        <a:blip xmlns:r="http://schemas.openxmlformats.org/officeDocument/2006/relationships" r:embed="rId37"/>
        <a:stretch/>
      </xdr:blipFill>
      <xdr:spPr bwMode="auto">
        <a:xfrm>
          <a:off x="5341785" y="25355775"/>
          <a:ext cx="311760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299520</xdr:colOff>
      <xdr:row>81</xdr:row>
      <xdr:rowOff>19440</xdr:rowOff>
    </xdr:from>
    <xdr:to>
      <xdr:col>2</xdr:col>
      <xdr:colOff>576720</xdr:colOff>
      <xdr:row>81</xdr:row>
      <xdr:rowOff>371520</xdr:rowOff>
    </xdr:to>
    <xdr:pic>
      <xdr:nvPicPr>
        <xdr:cNvPr id="39" name="Picture 703" descr="P7(}45TOETYQYC[VD}L%F7X">
          <a:extLst>
            <a:ext uri="{FF2B5EF4-FFF2-40B4-BE49-F238E27FC236}">
              <a16:creationId xmlns:a16="http://schemas.microsoft.com/office/drawing/2014/main" id="{FF48D5A6-831A-4574-8FA9-63E13BA0D6B2}"/>
            </a:ext>
          </a:extLst>
        </xdr:cNvPr>
        <xdr:cNvPicPr/>
      </xdr:nvPicPr>
      <xdr:blipFill>
        <a:blip xmlns:r="http://schemas.openxmlformats.org/officeDocument/2006/relationships" r:embed="rId38"/>
        <a:stretch/>
      </xdr:blipFill>
      <xdr:spPr bwMode="auto">
        <a:xfrm>
          <a:off x="5376345" y="25727415"/>
          <a:ext cx="277200" cy="352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264960</xdr:colOff>
      <xdr:row>82</xdr:row>
      <xdr:rowOff>57239</xdr:rowOff>
    </xdr:from>
    <xdr:to>
      <xdr:col>2</xdr:col>
      <xdr:colOff>587879</xdr:colOff>
      <xdr:row>82</xdr:row>
      <xdr:rowOff>362880</xdr:rowOff>
    </xdr:to>
    <xdr:pic>
      <xdr:nvPicPr>
        <xdr:cNvPr id="40" name="Picture 704" descr="MCW4$LMA2OPE%B1%1HS5MFH">
          <a:extLst>
            <a:ext uri="{FF2B5EF4-FFF2-40B4-BE49-F238E27FC236}">
              <a16:creationId xmlns:a16="http://schemas.microsoft.com/office/drawing/2014/main" id="{C20CD8B1-2C05-4D14-AC51-B1219CCC98C0}"/>
            </a:ext>
          </a:extLst>
        </xdr:cNvPr>
        <xdr:cNvPicPr/>
      </xdr:nvPicPr>
      <xdr:blipFill>
        <a:blip xmlns:r="http://schemas.openxmlformats.org/officeDocument/2006/relationships" r:embed="rId39"/>
        <a:stretch/>
      </xdr:blipFill>
      <xdr:spPr bwMode="auto">
        <a:xfrm>
          <a:off x="5341785" y="26146214"/>
          <a:ext cx="322919" cy="30564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264960</xdr:colOff>
      <xdr:row>83</xdr:row>
      <xdr:rowOff>37800</xdr:rowOff>
    </xdr:from>
    <xdr:to>
      <xdr:col>2</xdr:col>
      <xdr:colOff>587879</xdr:colOff>
      <xdr:row>83</xdr:row>
      <xdr:rowOff>371880</xdr:rowOff>
    </xdr:to>
    <xdr:pic>
      <xdr:nvPicPr>
        <xdr:cNvPr id="41" name="Picture 705" descr="V2LS5UM4RT%)`S4_0P9FUU6">
          <a:extLst>
            <a:ext uri="{FF2B5EF4-FFF2-40B4-BE49-F238E27FC236}">
              <a16:creationId xmlns:a16="http://schemas.microsoft.com/office/drawing/2014/main" id="{B5C4816F-6E9F-417D-AF9C-44A7BF6CD861}"/>
            </a:ext>
          </a:extLst>
        </xdr:cNvPr>
        <xdr:cNvPicPr/>
      </xdr:nvPicPr>
      <xdr:blipFill>
        <a:blip xmlns:r="http://schemas.openxmlformats.org/officeDocument/2006/relationships" r:embed="rId40"/>
        <a:stretch/>
      </xdr:blipFill>
      <xdr:spPr bwMode="auto">
        <a:xfrm>
          <a:off x="5341785" y="26507775"/>
          <a:ext cx="322919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264960</xdr:colOff>
      <xdr:row>84</xdr:row>
      <xdr:rowOff>9000</xdr:rowOff>
    </xdr:from>
    <xdr:to>
      <xdr:col>2</xdr:col>
      <xdr:colOff>599400</xdr:colOff>
      <xdr:row>84</xdr:row>
      <xdr:rowOff>371520</xdr:rowOff>
    </xdr:to>
    <xdr:pic>
      <xdr:nvPicPr>
        <xdr:cNvPr id="42" name="Picture 706" descr="]0I2IDZZKN]L%4VEDZ)_]PT">
          <a:extLst>
            <a:ext uri="{FF2B5EF4-FFF2-40B4-BE49-F238E27FC236}">
              <a16:creationId xmlns:a16="http://schemas.microsoft.com/office/drawing/2014/main" id="{F3B6C2C4-15C5-4FBA-87B6-53C83AA7F0CD}"/>
            </a:ext>
          </a:extLst>
        </xdr:cNvPr>
        <xdr:cNvPicPr/>
      </xdr:nvPicPr>
      <xdr:blipFill>
        <a:blip xmlns:r="http://schemas.openxmlformats.org/officeDocument/2006/relationships" r:embed="rId41"/>
        <a:stretch/>
      </xdr:blipFill>
      <xdr:spPr bwMode="auto">
        <a:xfrm>
          <a:off x="5341785" y="26859975"/>
          <a:ext cx="334440" cy="362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276840</xdr:colOff>
      <xdr:row>85</xdr:row>
      <xdr:rowOff>37800</xdr:rowOff>
    </xdr:from>
    <xdr:to>
      <xdr:col>2</xdr:col>
      <xdr:colOff>588600</xdr:colOff>
      <xdr:row>85</xdr:row>
      <xdr:rowOff>343439</xdr:rowOff>
    </xdr:to>
    <xdr:pic>
      <xdr:nvPicPr>
        <xdr:cNvPr id="43" name="Picture 707" descr="~(H{YU~LI~C(4TM`{7]KLEN">
          <a:extLst>
            <a:ext uri="{FF2B5EF4-FFF2-40B4-BE49-F238E27FC236}">
              <a16:creationId xmlns:a16="http://schemas.microsoft.com/office/drawing/2014/main" id="{593BE90D-B8F8-46FA-9CBB-68B96B4FE482}"/>
            </a:ext>
          </a:extLst>
        </xdr:cNvPr>
        <xdr:cNvPicPr/>
      </xdr:nvPicPr>
      <xdr:blipFill>
        <a:blip xmlns:r="http://schemas.openxmlformats.org/officeDocument/2006/relationships" r:embed="rId42"/>
        <a:stretch/>
      </xdr:blipFill>
      <xdr:spPr bwMode="auto">
        <a:xfrm>
          <a:off x="5353665" y="27269775"/>
          <a:ext cx="311760" cy="30563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264960</xdr:colOff>
      <xdr:row>86</xdr:row>
      <xdr:rowOff>37440</xdr:rowOff>
    </xdr:from>
    <xdr:to>
      <xdr:col>2</xdr:col>
      <xdr:colOff>599400</xdr:colOff>
      <xdr:row>86</xdr:row>
      <xdr:rowOff>352080</xdr:rowOff>
    </xdr:to>
    <xdr:pic>
      <xdr:nvPicPr>
        <xdr:cNvPr id="44" name="Picture 708" descr="`WO%VDR35K)@%IZR[G8}Z7U">
          <a:extLst>
            <a:ext uri="{FF2B5EF4-FFF2-40B4-BE49-F238E27FC236}">
              <a16:creationId xmlns:a16="http://schemas.microsoft.com/office/drawing/2014/main" id="{58943437-9463-49CD-B635-5C2164D0DE7A}"/>
            </a:ext>
          </a:extLst>
        </xdr:cNvPr>
        <xdr:cNvPicPr/>
      </xdr:nvPicPr>
      <xdr:blipFill>
        <a:blip xmlns:r="http://schemas.openxmlformats.org/officeDocument/2006/relationships" r:embed="rId43"/>
        <a:stretch/>
      </xdr:blipFill>
      <xdr:spPr bwMode="auto">
        <a:xfrm>
          <a:off x="5341785" y="27650415"/>
          <a:ext cx="334440" cy="314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242280</xdr:colOff>
      <xdr:row>87</xdr:row>
      <xdr:rowOff>28800</xdr:rowOff>
    </xdr:from>
    <xdr:to>
      <xdr:col>2</xdr:col>
      <xdr:colOff>623160</xdr:colOff>
      <xdr:row>87</xdr:row>
      <xdr:rowOff>362880</xdr:rowOff>
    </xdr:to>
    <xdr:pic>
      <xdr:nvPicPr>
        <xdr:cNvPr id="45" name="Picture 709" descr="E3~0X9)]PO@6C6R0K(9MZMP">
          <a:extLst>
            <a:ext uri="{FF2B5EF4-FFF2-40B4-BE49-F238E27FC236}">
              <a16:creationId xmlns:a16="http://schemas.microsoft.com/office/drawing/2014/main" id="{6140DEF3-61AE-4946-94D3-CAA1D4B3C95B}"/>
            </a:ext>
          </a:extLst>
        </xdr:cNvPr>
        <xdr:cNvPicPr/>
      </xdr:nvPicPr>
      <xdr:blipFill>
        <a:blip xmlns:r="http://schemas.openxmlformats.org/officeDocument/2006/relationships" r:embed="rId44"/>
        <a:stretch/>
      </xdr:blipFill>
      <xdr:spPr bwMode="auto">
        <a:xfrm>
          <a:off x="5319105" y="28022775"/>
          <a:ext cx="380880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253080</xdr:colOff>
      <xdr:row>88</xdr:row>
      <xdr:rowOff>57239</xdr:rowOff>
    </xdr:from>
    <xdr:to>
      <xdr:col>2</xdr:col>
      <xdr:colOff>599400</xdr:colOff>
      <xdr:row>88</xdr:row>
      <xdr:rowOff>371880</xdr:rowOff>
    </xdr:to>
    <xdr:pic>
      <xdr:nvPicPr>
        <xdr:cNvPr id="46" name="Picture 710" descr="P`}}[RYYOR05U4$$SOU)E@Y">
          <a:extLst>
            <a:ext uri="{FF2B5EF4-FFF2-40B4-BE49-F238E27FC236}">
              <a16:creationId xmlns:a16="http://schemas.microsoft.com/office/drawing/2014/main" id="{C9BF92EA-06AC-42B9-A6D1-5B8205F792BF}"/>
            </a:ext>
          </a:extLst>
        </xdr:cNvPr>
        <xdr:cNvPicPr/>
      </xdr:nvPicPr>
      <xdr:blipFill>
        <a:blip xmlns:r="http://schemas.openxmlformats.org/officeDocument/2006/relationships" r:embed="rId45"/>
        <a:stretch/>
      </xdr:blipFill>
      <xdr:spPr bwMode="auto">
        <a:xfrm>
          <a:off x="5329905" y="28432214"/>
          <a:ext cx="346320" cy="31464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242280</xdr:colOff>
      <xdr:row>89</xdr:row>
      <xdr:rowOff>19440</xdr:rowOff>
    </xdr:from>
    <xdr:to>
      <xdr:col>2</xdr:col>
      <xdr:colOff>599400</xdr:colOff>
      <xdr:row>89</xdr:row>
      <xdr:rowOff>362519</xdr:rowOff>
    </xdr:to>
    <xdr:pic>
      <xdr:nvPicPr>
        <xdr:cNvPr id="47" name="Picture 711" descr="G6W]K}E_$3PAJMG2]%JTT~Y">
          <a:extLst>
            <a:ext uri="{FF2B5EF4-FFF2-40B4-BE49-F238E27FC236}">
              <a16:creationId xmlns:a16="http://schemas.microsoft.com/office/drawing/2014/main" id="{074F05EC-5292-4009-B8EE-548ACC80C1A2}"/>
            </a:ext>
          </a:extLst>
        </xdr:cNvPr>
        <xdr:cNvPicPr/>
      </xdr:nvPicPr>
      <xdr:blipFill>
        <a:blip xmlns:r="http://schemas.openxmlformats.org/officeDocument/2006/relationships" r:embed="rId46"/>
        <a:stretch/>
      </xdr:blipFill>
      <xdr:spPr bwMode="auto">
        <a:xfrm>
          <a:off x="5319105" y="28775415"/>
          <a:ext cx="357120" cy="34307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90</xdr:row>
      <xdr:rowOff>359</xdr:rowOff>
    </xdr:from>
    <xdr:to>
      <xdr:col>0</xdr:col>
      <xdr:colOff>363239</xdr:colOff>
      <xdr:row>90</xdr:row>
      <xdr:rowOff>306000</xdr:rowOff>
    </xdr:to>
    <xdr:sp macro="" textlink="">
      <xdr:nvSpPr>
        <xdr:cNvPr id="48" name="CustomShape 1">
          <a:extLst>
            <a:ext uri="{FF2B5EF4-FFF2-40B4-BE49-F238E27FC236}">
              <a16:creationId xmlns:a16="http://schemas.microsoft.com/office/drawing/2014/main" id="{44C71B1E-07E8-4326-876E-959C8F34F49A}"/>
            </a:ext>
          </a:extLst>
        </xdr:cNvPr>
        <xdr:cNvSpPr/>
      </xdr:nvSpPr>
      <xdr:spPr bwMode="auto">
        <a:xfrm>
          <a:off x="0" y="29137334"/>
          <a:ext cx="363239" cy="305641"/>
        </a:xfrm>
        <a:prstGeom prst="rect">
          <a:avLst/>
        </a:prstGeom>
        <a:noFill/>
        <a:ln>
          <a:noFill/>
        </a:ln>
      </xdr:spPr>
      <xdr:style>
        <a:lnRef idx="0">
          <a:srgbClr val="000000"/>
        </a:lnRef>
        <a:fillRef idx="0">
          <a:srgbClr val="000000"/>
        </a:fillRef>
        <a:effectRef idx="0">
          <a:srgbClr val="000000"/>
        </a:effectRef>
        <a:fontRef idx="minor"/>
      </xdr:style>
    </xdr:sp>
    <xdr:clientData/>
  </xdr:twoCellAnchor>
  <xdr:twoCellAnchor editAs="oneCell">
    <xdr:from>
      <xdr:col>2</xdr:col>
      <xdr:colOff>218519</xdr:colOff>
      <xdr:row>90</xdr:row>
      <xdr:rowOff>19800</xdr:rowOff>
    </xdr:from>
    <xdr:to>
      <xdr:col>2</xdr:col>
      <xdr:colOff>610560</xdr:colOff>
      <xdr:row>90</xdr:row>
      <xdr:rowOff>362880</xdr:rowOff>
    </xdr:to>
    <xdr:pic>
      <xdr:nvPicPr>
        <xdr:cNvPr id="49" name="Picture 713" descr="S$DN[}FFW4MX${E2L_QWEXW">
          <a:extLst>
            <a:ext uri="{FF2B5EF4-FFF2-40B4-BE49-F238E27FC236}">
              <a16:creationId xmlns:a16="http://schemas.microsoft.com/office/drawing/2014/main" id="{479BF582-AA6E-42D0-A826-58747CB4688C}"/>
            </a:ext>
          </a:extLst>
        </xdr:cNvPr>
        <xdr:cNvPicPr/>
      </xdr:nvPicPr>
      <xdr:blipFill>
        <a:blip xmlns:r="http://schemas.openxmlformats.org/officeDocument/2006/relationships" r:embed="rId47"/>
        <a:stretch/>
      </xdr:blipFill>
      <xdr:spPr bwMode="auto">
        <a:xfrm>
          <a:off x="5295344" y="29156775"/>
          <a:ext cx="392041" cy="343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103</xdr:row>
      <xdr:rowOff>359</xdr:rowOff>
    </xdr:from>
    <xdr:to>
      <xdr:col>0</xdr:col>
      <xdr:colOff>363239</xdr:colOff>
      <xdr:row>103</xdr:row>
      <xdr:rowOff>306000</xdr:rowOff>
    </xdr:to>
    <xdr:sp macro="" textlink="">
      <xdr:nvSpPr>
        <xdr:cNvPr id="50" name="CustomShape 1">
          <a:extLst>
            <a:ext uri="{FF2B5EF4-FFF2-40B4-BE49-F238E27FC236}">
              <a16:creationId xmlns:a16="http://schemas.microsoft.com/office/drawing/2014/main" id="{B7140598-35B7-4EE7-BDBD-72DA87838996}"/>
            </a:ext>
          </a:extLst>
        </xdr:cNvPr>
        <xdr:cNvSpPr/>
      </xdr:nvSpPr>
      <xdr:spPr bwMode="auto">
        <a:xfrm>
          <a:off x="0" y="34004609"/>
          <a:ext cx="363239" cy="305641"/>
        </a:xfrm>
        <a:prstGeom prst="rect">
          <a:avLst/>
        </a:prstGeom>
        <a:noFill/>
        <a:ln>
          <a:noFill/>
        </a:ln>
      </xdr:spPr>
      <xdr:style>
        <a:lnRef idx="0">
          <a:srgbClr val="000000"/>
        </a:lnRef>
        <a:fillRef idx="0">
          <a:srgbClr val="000000"/>
        </a:fillRef>
        <a:effectRef idx="0">
          <a:srgbClr val="000000"/>
        </a:effectRef>
        <a:fontRef idx="minor"/>
      </xdr:style>
    </xdr:sp>
    <xdr:clientData/>
  </xdr:twoCellAnchor>
  <xdr:twoCellAnchor editAs="oneCell">
    <xdr:from>
      <xdr:col>2</xdr:col>
      <xdr:colOff>104039</xdr:colOff>
      <xdr:row>95</xdr:row>
      <xdr:rowOff>19440</xdr:rowOff>
    </xdr:from>
    <xdr:to>
      <xdr:col>2</xdr:col>
      <xdr:colOff>652448</xdr:colOff>
      <xdr:row>95</xdr:row>
      <xdr:rowOff>362519</xdr:rowOff>
    </xdr:to>
    <xdr:pic>
      <xdr:nvPicPr>
        <xdr:cNvPr id="51" name="Picture 5" descr="}`JK2C7%M}Q$J}`WBPP44{9">
          <a:extLst>
            <a:ext uri="{FF2B5EF4-FFF2-40B4-BE49-F238E27FC236}">
              <a16:creationId xmlns:a16="http://schemas.microsoft.com/office/drawing/2014/main" id="{AB2FA1C3-BA61-4659-9A83-7A6CDE4FE8A8}"/>
            </a:ext>
          </a:extLst>
        </xdr:cNvPr>
        <xdr:cNvPicPr/>
      </xdr:nvPicPr>
      <xdr:blipFill>
        <a:blip xmlns:r="http://schemas.openxmlformats.org/officeDocument/2006/relationships" r:embed="rId48"/>
        <a:stretch/>
      </xdr:blipFill>
      <xdr:spPr bwMode="auto">
        <a:xfrm>
          <a:off x="5180864" y="30975690"/>
          <a:ext cx="548409" cy="34307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126720</xdr:colOff>
      <xdr:row>94</xdr:row>
      <xdr:rowOff>57239</xdr:rowOff>
    </xdr:from>
    <xdr:to>
      <xdr:col>2</xdr:col>
      <xdr:colOff>655107</xdr:colOff>
      <xdr:row>94</xdr:row>
      <xdr:rowOff>352439</xdr:rowOff>
    </xdr:to>
    <xdr:pic>
      <xdr:nvPicPr>
        <xdr:cNvPr id="52" name="Рисунок 31">
          <a:extLst>
            <a:ext uri="{FF2B5EF4-FFF2-40B4-BE49-F238E27FC236}">
              <a16:creationId xmlns:a16="http://schemas.microsoft.com/office/drawing/2014/main" id="{EB0D39CE-B3E8-4444-950B-91C794FE1917}"/>
            </a:ext>
          </a:extLst>
        </xdr:cNvPr>
        <xdr:cNvPicPr/>
      </xdr:nvPicPr>
      <xdr:blipFill>
        <a:blip xmlns:r="http://schemas.openxmlformats.org/officeDocument/2006/relationships" r:embed="rId49"/>
        <a:stretch/>
      </xdr:blipFill>
      <xdr:spPr bwMode="auto">
        <a:xfrm>
          <a:off x="5203545" y="30632489"/>
          <a:ext cx="528387" cy="295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104039</xdr:colOff>
      <xdr:row>96</xdr:row>
      <xdr:rowOff>37440</xdr:rowOff>
    </xdr:from>
    <xdr:to>
      <xdr:col>2</xdr:col>
      <xdr:colOff>654803</xdr:colOff>
      <xdr:row>96</xdr:row>
      <xdr:rowOff>371880</xdr:rowOff>
    </xdr:to>
    <xdr:pic>
      <xdr:nvPicPr>
        <xdr:cNvPr id="53" name="Рисунок 32">
          <a:extLst>
            <a:ext uri="{FF2B5EF4-FFF2-40B4-BE49-F238E27FC236}">
              <a16:creationId xmlns:a16="http://schemas.microsoft.com/office/drawing/2014/main" id="{A2FFD894-C5CC-4C4B-AB5D-60BD97953DC7}"/>
            </a:ext>
          </a:extLst>
        </xdr:cNvPr>
        <xdr:cNvPicPr/>
      </xdr:nvPicPr>
      <xdr:blipFill>
        <a:blip xmlns:r="http://schemas.openxmlformats.org/officeDocument/2006/relationships" r:embed="rId50"/>
        <a:stretch/>
      </xdr:blipFill>
      <xdr:spPr bwMode="auto">
        <a:xfrm>
          <a:off x="5180864" y="31374690"/>
          <a:ext cx="550764" cy="334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81360</xdr:colOff>
      <xdr:row>97</xdr:row>
      <xdr:rowOff>57239</xdr:rowOff>
    </xdr:from>
    <xdr:to>
      <xdr:col>2</xdr:col>
      <xdr:colOff>654642</xdr:colOff>
      <xdr:row>97</xdr:row>
      <xdr:rowOff>343439</xdr:rowOff>
    </xdr:to>
    <xdr:pic>
      <xdr:nvPicPr>
        <xdr:cNvPr id="54" name="Рисунок 34">
          <a:extLst>
            <a:ext uri="{FF2B5EF4-FFF2-40B4-BE49-F238E27FC236}">
              <a16:creationId xmlns:a16="http://schemas.microsoft.com/office/drawing/2014/main" id="{A91CBA17-3709-4334-B877-CE4563C37B5F}"/>
            </a:ext>
          </a:extLst>
        </xdr:cNvPr>
        <xdr:cNvPicPr/>
      </xdr:nvPicPr>
      <xdr:blipFill>
        <a:blip xmlns:r="http://schemas.openxmlformats.org/officeDocument/2006/relationships" r:embed="rId51"/>
        <a:stretch/>
      </xdr:blipFill>
      <xdr:spPr bwMode="auto">
        <a:xfrm>
          <a:off x="5158185" y="31775489"/>
          <a:ext cx="573282" cy="286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50573</xdr:colOff>
      <xdr:row>103</xdr:row>
      <xdr:rowOff>175398</xdr:rowOff>
    </xdr:from>
    <xdr:to>
      <xdr:col>2</xdr:col>
      <xdr:colOff>652101</xdr:colOff>
      <xdr:row>103</xdr:row>
      <xdr:rowOff>270884</xdr:rowOff>
    </xdr:to>
    <xdr:pic>
      <xdr:nvPicPr>
        <xdr:cNvPr id="55" name="Рисунок 43">
          <a:extLst>
            <a:ext uri="{FF2B5EF4-FFF2-40B4-BE49-F238E27FC236}">
              <a16:creationId xmlns:a16="http://schemas.microsoft.com/office/drawing/2014/main" id="{B4250E39-9DD6-4583-9207-946116021A82}"/>
            </a:ext>
          </a:extLst>
        </xdr:cNvPr>
        <xdr:cNvPicPr/>
      </xdr:nvPicPr>
      <xdr:blipFill>
        <a:blip xmlns:r="http://schemas.openxmlformats.org/officeDocument/2006/relationships" r:embed="rId52"/>
        <a:stretch/>
      </xdr:blipFill>
      <xdr:spPr bwMode="auto">
        <a:xfrm rot="9964200">
          <a:off x="5127398" y="34179648"/>
          <a:ext cx="601528" cy="95486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0</xdr:col>
      <xdr:colOff>363239</xdr:colOff>
      <xdr:row>127</xdr:row>
      <xdr:rowOff>305640</xdr:rowOff>
    </xdr:to>
    <xdr:sp macro="" textlink="">
      <xdr:nvSpPr>
        <xdr:cNvPr id="56" name="CustomShape 1">
          <a:extLst>
            <a:ext uri="{FF2B5EF4-FFF2-40B4-BE49-F238E27FC236}">
              <a16:creationId xmlns:a16="http://schemas.microsoft.com/office/drawing/2014/main" id="{F7D095CC-58DD-4CD5-AAC3-1D232663F442}"/>
            </a:ext>
          </a:extLst>
        </xdr:cNvPr>
        <xdr:cNvSpPr/>
      </xdr:nvSpPr>
      <xdr:spPr bwMode="auto">
        <a:xfrm>
          <a:off x="0" y="43072050"/>
          <a:ext cx="363239" cy="305640"/>
        </a:xfrm>
        <a:prstGeom prst="rect">
          <a:avLst/>
        </a:prstGeom>
        <a:noFill/>
        <a:ln>
          <a:noFill/>
        </a:ln>
      </xdr:spPr>
      <xdr:style>
        <a:lnRef idx="0">
          <a:srgbClr val="000000"/>
        </a:lnRef>
        <a:fillRef idx="0">
          <a:srgbClr val="000000"/>
        </a:fillRef>
        <a:effectRef idx="0">
          <a:srgbClr val="000000"/>
        </a:effectRef>
        <a:fontRef idx="minor"/>
      </xdr:style>
    </xdr:sp>
    <xdr:clientData/>
  </xdr:twoCellAnchor>
  <xdr:twoCellAnchor editAs="oneCell">
    <xdr:from>
      <xdr:col>2</xdr:col>
      <xdr:colOff>23039</xdr:colOff>
      <xdr:row>113</xdr:row>
      <xdr:rowOff>170640</xdr:rowOff>
    </xdr:from>
    <xdr:to>
      <xdr:col>2</xdr:col>
      <xdr:colOff>652538</xdr:colOff>
      <xdr:row>114</xdr:row>
      <xdr:rowOff>218882</xdr:rowOff>
    </xdr:to>
    <xdr:pic>
      <xdr:nvPicPr>
        <xdr:cNvPr id="57" name="Рисунок 68">
          <a:extLst>
            <a:ext uri="{FF2B5EF4-FFF2-40B4-BE49-F238E27FC236}">
              <a16:creationId xmlns:a16="http://schemas.microsoft.com/office/drawing/2014/main" id="{A3B4B084-6C7B-4DD8-B726-BA4AB4FAE37F}"/>
            </a:ext>
          </a:extLst>
        </xdr:cNvPr>
        <xdr:cNvPicPr/>
      </xdr:nvPicPr>
      <xdr:blipFill>
        <a:blip xmlns:r="http://schemas.openxmlformats.org/officeDocument/2006/relationships" r:embed="rId53"/>
        <a:stretch/>
      </xdr:blipFill>
      <xdr:spPr bwMode="auto">
        <a:xfrm>
          <a:off x="5099864" y="37908690"/>
          <a:ext cx="629499" cy="429242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81360</xdr:colOff>
      <xdr:row>128</xdr:row>
      <xdr:rowOff>37800</xdr:rowOff>
    </xdr:from>
    <xdr:to>
      <xdr:col>2</xdr:col>
      <xdr:colOff>654803</xdr:colOff>
      <xdr:row>128</xdr:row>
      <xdr:rowOff>371880</xdr:rowOff>
    </xdr:to>
    <xdr:pic>
      <xdr:nvPicPr>
        <xdr:cNvPr id="58" name="Рисунок 82">
          <a:extLst>
            <a:ext uri="{FF2B5EF4-FFF2-40B4-BE49-F238E27FC236}">
              <a16:creationId xmlns:a16="http://schemas.microsoft.com/office/drawing/2014/main" id="{F012C424-942B-4EAD-9269-606B984C31EB}"/>
            </a:ext>
          </a:extLst>
        </xdr:cNvPr>
        <xdr:cNvPicPr/>
      </xdr:nvPicPr>
      <xdr:blipFill>
        <a:blip xmlns:r="http://schemas.openxmlformats.org/officeDocument/2006/relationships" r:embed="rId54"/>
        <a:stretch/>
      </xdr:blipFill>
      <xdr:spPr bwMode="auto">
        <a:xfrm>
          <a:off x="5158185" y="43490850"/>
          <a:ext cx="573443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34920</xdr:colOff>
      <xdr:row>124</xdr:row>
      <xdr:rowOff>67679</xdr:rowOff>
    </xdr:from>
    <xdr:to>
      <xdr:col>2</xdr:col>
      <xdr:colOff>644134</xdr:colOff>
      <xdr:row>124</xdr:row>
      <xdr:rowOff>334080</xdr:rowOff>
    </xdr:to>
    <xdr:pic>
      <xdr:nvPicPr>
        <xdr:cNvPr id="59" name="Рисунок 84">
          <a:extLst>
            <a:ext uri="{FF2B5EF4-FFF2-40B4-BE49-F238E27FC236}">
              <a16:creationId xmlns:a16="http://schemas.microsoft.com/office/drawing/2014/main" id="{6F8E71B2-0889-4A5A-B289-9D50CB373D29}"/>
            </a:ext>
          </a:extLst>
        </xdr:cNvPr>
        <xdr:cNvPicPr/>
      </xdr:nvPicPr>
      <xdr:blipFill>
        <a:blip xmlns:r="http://schemas.openxmlformats.org/officeDocument/2006/relationships" r:embed="rId55"/>
        <a:stretch/>
      </xdr:blipFill>
      <xdr:spPr bwMode="auto">
        <a:xfrm>
          <a:off x="5111745" y="41996729"/>
          <a:ext cx="609214" cy="26640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242280</xdr:colOff>
      <xdr:row>131</xdr:row>
      <xdr:rowOff>56880</xdr:rowOff>
    </xdr:from>
    <xdr:to>
      <xdr:col>2</xdr:col>
      <xdr:colOff>623160</xdr:colOff>
      <xdr:row>131</xdr:row>
      <xdr:rowOff>362519</xdr:rowOff>
    </xdr:to>
    <xdr:pic>
      <xdr:nvPicPr>
        <xdr:cNvPr id="60" name="Рисунок 90">
          <a:extLst>
            <a:ext uri="{FF2B5EF4-FFF2-40B4-BE49-F238E27FC236}">
              <a16:creationId xmlns:a16="http://schemas.microsoft.com/office/drawing/2014/main" id="{78C08D60-6AEE-4EF4-AEBD-09390C246425}"/>
            </a:ext>
          </a:extLst>
        </xdr:cNvPr>
        <xdr:cNvPicPr/>
      </xdr:nvPicPr>
      <xdr:blipFill>
        <a:blip xmlns:r="http://schemas.openxmlformats.org/officeDocument/2006/relationships" r:embed="rId56"/>
        <a:stretch/>
      </xdr:blipFill>
      <xdr:spPr bwMode="auto">
        <a:xfrm>
          <a:off x="5319105" y="44652930"/>
          <a:ext cx="380880" cy="30563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189766</xdr:colOff>
      <xdr:row>133</xdr:row>
      <xdr:rowOff>142560</xdr:rowOff>
    </xdr:from>
    <xdr:to>
      <xdr:col>2</xdr:col>
      <xdr:colOff>440906</xdr:colOff>
      <xdr:row>134</xdr:row>
      <xdr:rowOff>238317</xdr:rowOff>
    </xdr:to>
    <xdr:pic>
      <xdr:nvPicPr>
        <xdr:cNvPr id="61" name="Рисунок 94">
          <a:extLst>
            <a:ext uri="{FF2B5EF4-FFF2-40B4-BE49-F238E27FC236}">
              <a16:creationId xmlns:a16="http://schemas.microsoft.com/office/drawing/2014/main" id="{60412780-1948-40BA-918A-A587531FAE35}"/>
            </a:ext>
          </a:extLst>
        </xdr:cNvPr>
        <xdr:cNvPicPr/>
      </xdr:nvPicPr>
      <xdr:blipFill>
        <a:blip xmlns:r="http://schemas.openxmlformats.org/officeDocument/2006/relationships" r:embed="rId57"/>
        <a:stretch/>
      </xdr:blipFill>
      <xdr:spPr bwMode="auto">
        <a:xfrm>
          <a:off x="5266591" y="45500610"/>
          <a:ext cx="251140" cy="476757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218519</xdr:colOff>
      <xdr:row>122</xdr:row>
      <xdr:rowOff>19800</xdr:rowOff>
    </xdr:from>
    <xdr:to>
      <xdr:col>2</xdr:col>
      <xdr:colOff>645840</xdr:colOff>
      <xdr:row>123</xdr:row>
      <xdr:rowOff>2760</xdr:rowOff>
    </xdr:to>
    <xdr:pic>
      <xdr:nvPicPr>
        <xdr:cNvPr id="62" name="Рисунок 36">
          <a:extLst>
            <a:ext uri="{FF2B5EF4-FFF2-40B4-BE49-F238E27FC236}">
              <a16:creationId xmlns:a16="http://schemas.microsoft.com/office/drawing/2014/main" id="{8F5F9ADA-A199-40DA-8A6E-D5D4CD345E78}"/>
            </a:ext>
          </a:extLst>
        </xdr:cNvPr>
        <xdr:cNvPicPr/>
      </xdr:nvPicPr>
      <xdr:blipFill>
        <a:blip xmlns:r="http://schemas.openxmlformats.org/officeDocument/2006/relationships" r:embed="rId58"/>
        <a:stretch/>
      </xdr:blipFill>
      <xdr:spPr bwMode="auto">
        <a:xfrm>
          <a:off x="5295344" y="41186850"/>
          <a:ext cx="427321" cy="363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252394</xdr:colOff>
      <xdr:row>145</xdr:row>
      <xdr:rowOff>60013</xdr:rowOff>
    </xdr:from>
    <xdr:to>
      <xdr:col>2</xdr:col>
      <xdr:colOff>678155</xdr:colOff>
      <xdr:row>146</xdr:row>
      <xdr:rowOff>379035</xdr:rowOff>
    </xdr:to>
    <xdr:pic>
      <xdr:nvPicPr>
        <xdr:cNvPr id="63" name="Рисунок 6">
          <a:extLst>
            <a:ext uri="{FF2B5EF4-FFF2-40B4-BE49-F238E27FC236}">
              <a16:creationId xmlns:a16="http://schemas.microsoft.com/office/drawing/2014/main" id="{3D229BC8-90F9-41EA-B5C4-E722EBDDB326}"/>
            </a:ext>
          </a:extLst>
        </xdr:cNvPr>
        <xdr:cNvPicPr/>
      </xdr:nvPicPr>
      <xdr:blipFill>
        <a:blip xmlns:r="http://schemas.openxmlformats.org/officeDocument/2006/relationships" r:embed="rId59"/>
        <a:stretch/>
      </xdr:blipFill>
      <xdr:spPr bwMode="auto">
        <a:xfrm rot="16199999">
          <a:off x="5173039" y="50136718"/>
          <a:ext cx="738122" cy="42576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98613</xdr:colOff>
      <xdr:row>147</xdr:row>
      <xdr:rowOff>157748</xdr:rowOff>
    </xdr:from>
    <xdr:to>
      <xdr:col>2</xdr:col>
      <xdr:colOff>745706</xdr:colOff>
      <xdr:row>148</xdr:row>
      <xdr:rowOff>236748</xdr:rowOff>
    </xdr:to>
    <xdr:pic>
      <xdr:nvPicPr>
        <xdr:cNvPr id="64" name="Рисунок 7">
          <a:extLst>
            <a:ext uri="{FF2B5EF4-FFF2-40B4-BE49-F238E27FC236}">
              <a16:creationId xmlns:a16="http://schemas.microsoft.com/office/drawing/2014/main" id="{366B7B20-9917-43F8-A249-DBC51DBF2E27}"/>
            </a:ext>
          </a:extLst>
        </xdr:cNvPr>
        <xdr:cNvPicPr/>
      </xdr:nvPicPr>
      <xdr:blipFill>
        <a:blip xmlns:r="http://schemas.openxmlformats.org/officeDocument/2006/relationships" r:embed="rId60"/>
        <a:stretch/>
      </xdr:blipFill>
      <xdr:spPr bwMode="auto">
        <a:xfrm>
          <a:off x="5175438" y="50916473"/>
          <a:ext cx="647093" cy="4695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34509</xdr:colOff>
      <xdr:row>141</xdr:row>
      <xdr:rowOff>184030</xdr:rowOff>
    </xdr:from>
    <xdr:to>
      <xdr:col>2</xdr:col>
      <xdr:colOff>694909</xdr:colOff>
      <xdr:row>144</xdr:row>
      <xdr:rowOff>273170</xdr:rowOff>
    </xdr:to>
    <xdr:pic>
      <xdr:nvPicPr>
        <xdr:cNvPr id="65" name="Рисунок 9">
          <a:extLst>
            <a:ext uri="{FF2B5EF4-FFF2-40B4-BE49-F238E27FC236}">
              <a16:creationId xmlns:a16="http://schemas.microsoft.com/office/drawing/2014/main" id="{6E10FDCE-E329-4AAE-9F2B-42F84B519DE0}"/>
            </a:ext>
          </a:extLst>
        </xdr:cNvPr>
        <xdr:cNvPicPr/>
      </xdr:nvPicPr>
      <xdr:blipFill>
        <a:blip xmlns:r="http://schemas.openxmlformats.org/officeDocument/2006/relationships" r:embed="rId61"/>
        <a:stretch/>
      </xdr:blipFill>
      <xdr:spPr bwMode="auto">
        <a:xfrm rot="16199999">
          <a:off x="4796889" y="48818800"/>
          <a:ext cx="1289290" cy="660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73</xdr:row>
      <xdr:rowOff>359</xdr:rowOff>
    </xdr:from>
    <xdr:to>
      <xdr:col>0</xdr:col>
      <xdr:colOff>14400</xdr:colOff>
      <xdr:row>73</xdr:row>
      <xdr:rowOff>9360</xdr:rowOff>
    </xdr:to>
    <xdr:pic>
      <xdr:nvPicPr>
        <xdr:cNvPr id="66" name="Picture 4">
          <a:extLst>
            <a:ext uri="{FF2B5EF4-FFF2-40B4-BE49-F238E27FC236}">
              <a16:creationId xmlns:a16="http://schemas.microsoft.com/office/drawing/2014/main" id="{77D1494A-D0B0-47AD-8693-AFA0C725DE72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 bwMode="auto">
        <a:xfrm>
          <a:off x="0" y="22803209"/>
          <a:ext cx="14400" cy="900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138600</xdr:colOff>
      <xdr:row>104</xdr:row>
      <xdr:rowOff>37440</xdr:rowOff>
    </xdr:from>
    <xdr:to>
      <xdr:col>2</xdr:col>
      <xdr:colOff>645894</xdr:colOff>
      <xdr:row>104</xdr:row>
      <xdr:rowOff>343080</xdr:rowOff>
    </xdr:to>
    <xdr:pic>
      <xdr:nvPicPr>
        <xdr:cNvPr id="67" name="Рисунок 35">
          <a:extLst>
            <a:ext uri="{FF2B5EF4-FFF2-40B4-BE49-F238E27FC236}">
              <a16:creationId xmlns:a16="http://schemas.microsoft.com/office/drawing/2014/main" id="{2F9F2FED-C50C-454C-8B9D-7237C0907CE4}"/>
            </a:ext>
          </a:extLst>
        </xdr:cNvPr>
        <xdr:cNvPicPr/>
      </xdr:nvPicPr>
      <xdr:blipFill>
        <a:blip xmlns:r="http://schemas.openxmlformats.org/officeDocument/2006/relationships" r:embed="rId62"/>
        <a:stretch/>
      </xdr:blipFill>
      <xdr:spPr bwMode="auto">
        <a:xfrm>
          <a:off x="5215425" y="34422690"/>
          <a:ext cx="507294" cy="305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104039</xdr:colOff>
      <xdr:row>105</xdr:row>
      <xdr:rowOff>37800</xdr:rowOff>
    </xdr:from>
    <xdr:to>
      <xdr:col>2</xdr:col>
      <xdr:colOff>642695</xdr:colOff>
      <xdr:row>105</xdr:row>
      <xdr:rowOff>371880</xdr:rowOff>
    </xdr:to>
    <xdr:pic>
      <xdr:nvPicPr>
        <xdr:cNvPr id="68" name="Рисунок 37">
          <a:extLst>
            <a:ext uri="{FF2B5EF4-FFF2-40B4-BE49-F238E27FC236}">
              <a16:creationId xmlns:a16="http://schemas.microsoft.com/office/drawing/2014/main" id="{44BC2742-343F-4AF6-A43D-A891960ED0ED}"/>
            </a:ext>
          </a:extLst>
        </xdr:cNvPr>
        <xdr:cNvPicPr/>
      </xdr:nvPicPr>
      <xdr:blipFill>
        <a:blip xmlns:r="http://schemas.openxmlformats.org/officeDocument/2006/relationships" r:embed="rId63"/>
        <a:stretch/>
      </xdr:blipFill>
      <xdr:spPr bwMode="auto">
        <a:xfrm>
          <a:off x="5180864" y="34804050"/>
          <a:ext cx="538656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149400</xdr:colOff>
      <xdr:row>106</xdr:row>
      <xdr:rowOff>37800</xdr:rowOff>
    </xdr:from>
    <xdr:to>
      <xdr:col>2</xdr:col>
      <xdr:colOff>645173</xdr:colOff>
      <xdr:row>106</xdr:row>
      <xdr:rowOff>371880</xdr:rowOff>
    </xdr:to>
    <xdr:pic>
      <xdr:nvPicPr>
        <xdr:cNvPr id="69" name="Рисунок 39">
          <a:extLst>
            <a:ext uri="{FF2B5EF4-FFF2-40B4-BE49-F238E27FC236}">
              <a16:creationId xmlns:a16="http://schemas.microsoft.com/office/drawing/2014/main" id="{E114F7F5-4A52-4C50-850C-80E35A45CD8D}"/>
            </a:ext>
          </a:extLst>
        </xdr:cNvPr>
        <xdr:cNvPicPr/>
      </xdr:nvPicPr>
      <xdr:blipFill>
        <a:blip xmlns:r="http://schemas.openxmlformats.org/officeDocument/2006/relationships" r:embed="rId64"/>
        <a:stretch/>
      </xdr:blipFill>
      <xdr:spPr bwMode="auto">
        <a:xfrm>
          <a:off x="5226225" y="35185050"/>
          <a:ext cx="495773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173160</xdr:colOff>
      <xdr:row>107</xdr:row>
      <xdr:rowOff>19440</xdr:rowOff>
    </xdr:from>
    <xdr:to>
      <xdr:col>2</xdr:col>
      <xdr:colOff>653220</xdr:colOff>
      <xdr:row>107</xdr:row>
      <xdr:rowOff>362519</xdr:rowOff>
    </xdr:to>
    <xdr:pic>
      <xdr:nvPicPr>
        <xdr:cNvPr id="70" name="Рисунок 40">
          <a:extLst>
            <a:ext uri="{FF2B5EF4-FFF2-40B4-BE49-F238E27FC236}">
              <a16:creationId xmlns:a16="http://schemas.microsoft.com/office/drawing/2014/main" id="{EE69C08C-0A9E-4E4A-8801-DECB94594667}"/>
            </a:ext>
          </a:extLst>
        </xdr:cNvPr>
        <xdr:cNvPicPr/>
      </xdr:nvPicPr>
      <xdr:blipFill>
        <a:blip xmlns:r="http://schemas.openxmlformats.org/officeDocument/2006/relationships" r:embed="rId65"/>
        <a:stretch/>
      </xdr:blipFill>
      <xdr:spPr bwMode="auto">
        <a:xfrm>
          <a:off x="5249985" y="35547690"/>
          <a:ext cx="480060" cy="34307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104039</xdr:colOff>
      <xdr:row>108</xdr:row>
      <xdr:rowOff>37800</xdr:rowOff>
    </xdr:from>
    <xdr:to>
      <xdr:col>2</xdr:col>
      <xdr:colOff>655988</xdr:colOff>
      <xdr:row>108</xdr:row>
      <xdr:rowOff>352439</xdr:rowOff>
    </xdr:to>
    <xdr:pic>
      <xdr:nvPicPr>
        <xdr:cNvPr id="71" name="Рисунок 42">
          <a:extLst>
            <a:ext uri="{FF2B5EF4-FFF2-40B4-BE49-F238E27FC236}">
              <a16:creationId xmlns:a16="http://schemas.microsoft.com/office/drawing/2014/main" id="{377CF78A-3DFF-4803-B61A-18941A335AA1}"/>
            </a:ext>
          </a:extLst>
        </xdr:cNvPr>
        <xdr:cNvPicPr/>
      </xdr:nvPicPr>
      <xdr:blipFill>
        <a:blip xmlns:r="http://schemas.openxmlformats.org/officeDocument/2006/relationships" r:embed="rId66"/>
        <a:stretch/>
      </xdr:blipFill>
      <xdr:spPr bwMode="auto">
        <a:xfrm>
          <a:off x="5180864" y="35947050"/>
          <a:ext cx="551949" cy="31463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149</xdr:row>
      <xdr:rowOff>0</xdr:rowOff>
    </xdr:from>
    <xdr:to>
      <xdr:col>0</xdr:col>
      <xdr:colOff>14400</xdr:colOff>
      <xdr:row>149</xdr:row>
      <xdr:rowOff>9720</xdr:rowOff>
    </xdr:to>
    <xdr:pic>
      <xdr:nvPicPr>
        <xdr:cNvPr id="72" name="Picture 4">
          <a:extLst>
            <a:ext uri="{FF2B5EF4-FFF2-40B4-BE49-F238E27FC236}">
              <a16:creationId xmlns:a16="http://schemas.microsoft.com/office/drawing/2014/main" id="{015D7A5E-8892-4D58-AE02-950D3D867475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 bwMode="auto">
        <a:xfrm>
          <a:off x="0" y="51539775"/>
          <a:ext cx="14400" cy="9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149</xdr:row>
      <xdr:rowOff>0</xdr:rowOff>
    </xdr:from>
    <xdr:to>
      <xdr:col>0</xdr:col>
      <xdr:colOff>14400</xdr:colOff>
      <xdr:row>149</xdr:row>
      <xdr:rowOff>10080</xdr:rowOff>
    </xdr:to>
    <xdr:pic>
      <xdr:nvPicPr>
        <xdr:cNvPr id="73" name="Picture 4">
          <a:extLst>
            <a:ext uri="{FF2B5EF4-FFF2-40B4-BE49-F238E27FC236}">
              <a16:creationId xmlns:a16="http://schemas.microsoft.com/office/drawing/2014/main" id="{74EEA560-8DB1-40AA-AE35-DB8F40A99026}"/>
            </a:ext>
          </a:extLst>
        </xdr:cNvPr>
        <xdr:cNvPicPr/>
      </xdr:nvPicPr>
      <xdr:blipFill>
        <a:blip xmlns:r="http://schemas.openxmlformats.org/officeDocument/2006/relationships" r:embed="rId34"/>
        <a:stretch/>
      </xdr:blipFill>
      <xdr:spPr bwMode="auto">
        <a:xfrm>
          <a:off x="0" y="51539775"/>
          <a:ext cx="14400" cy="10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92159</xdr:colOff>
      <xdr:row>45</xdr:row>
      <xdr:rowOff>28800</xdr:rowOff>
    </xdr:from>
    <xdr:to>
      <xdr:col>2</xdr:col>
      <xdr:colOff>652448</xdr:colOff>
      <xdr:row>46</xdr:row>
      <xdr:rowOff>17823</xdr:rowOff>
    </xdr:to>
    <xdr:pic>
      <xdr:nvPicPr>
        <xdr:cNvPr id="74" name="Рисунок 2">
          <a:extLst>
            <a:ext uri="{FF2B5EF4-FFF2-40B4-BE49-F238E27FC236}">
              <a16:creationId xmlns:a16="http://schemas.microsoft.com/office/drawing/2014/main" id="{8948C4A0-7692-4478-AFA1-2275812AAB0B}"/>
            </a:ext>
          </a:extLst>
        </xdr:cNvPr>
        <xdr:cNvPicPr/>
      </xdr:nvPicPr>
      <xdr:blipFill>
        <a:blip xmlns:r="http://schemas.openxmlformats.org/officeDocument/2006/relationships" r:embed="rId67"/>
        <a:stretch/>
      </xdr:blipFill>
      <xdr:spPr bwMode="auto">
        <a:xfrm>
          <a:off x="5168984" y="13173300"/>
          <a:ext cx="560289" cy="33192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115810</xdr:colOff>
      <xdr:row>22</xdr:row>
      <xdr:rowOff>235759</xdr:rowOff>
    </xdr:from>
    <xdr:to>
      <xdr:col>2</xdr:col>
      <xdr:colOff>723904</xdr:colOff>
      <xdr:row>23</xdr:row>
      <xdr:rowOff>273767</xdr:rowOff>
    </xdr:to>
    <xdr:pic>
      <xdr:nvPicPr>
        <xdr:cNvPr id="75" name="Рисунок 145">
          <a:extLst>
            <a:ext uri="{FF2B5EF4-FFF2-40B4-BE49-F238E27FC236}">
              <a16:creationId xmlns:a16="http://schemas.microsoft.com/office/drawing/2014/main" id="{A762961A-528C-452D-B315-D235DB6C10F9}"/>
            </a:ext>
          </a:extLst>
        </xdr:cNvPr>
        <xdr:cNvPicPr/>
      </xdr:nvPicPr>
      <xdr:blipFill>
        <a:blip xmlns:r="http://schemas.openxmlformats.org/officeDocument/2006/relationships" r:embed="rId68"/>
        <a:stretch/>
      </xdr:blipFill>
      <xdr:spPr bwMode="auto">
        <a:xfrm>
          <a:off x="5192635" y="6122209"/>
          <a:ext cx="608094" cy="32375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173160</xdr:colOff>
      <xdr:row>26</xdr:row>
      <xdr:rowOff>19800</xdr:rowOff>
    </xdr:from>
    <xdr:to>
      <xdr:col>2</xdr:col>
      <xdr:colOff>653220</xdr:colOff>
      <xdr:row>27</xdr:row>
      <xdr:rowOff>43703</xdr:rowOff>
    </xdr:to>
    <xdr:pic>
      <xdr:nvPicPr>
        <xdr:cNvPr id="76" name="Рисунок 146">
          <a:extLst>
            <a:ext uri="{FF2B5EF4-FFF2-40B4-BE49-F238E27FC236}">
              <a16:creationId xmlns:a16="http://schemas.microsoft.com/office/drawing/2014/main" id="{083148E5-A6CA-4DB3-BB3B-A53D47D1B64E}"/>
            </a:ext>
          </a:extLst>
        </xdr:cNvPr>
        <xdr:cNvPicPr/>
      </xdr:nvPicPr>
      <xdr:blipFill>
        <a:blip xmlns:r="http://schemas.openxmlformats.org/officeDocument/2006/relationships" r:embed="rId69"/>
        <a:stretch/>
      </xdr:blipFill>
      <xdr:spPr bwMode="auto">
        <a:xfrm>
          <a:off x="5249985" y="7106400"/>
          <a:ext cx="480060" cy="33822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57600</xdr:colOff>
      <xdr:row>33</xdr:row>
      <xdr:rowOff>67679</xdr:rowOff>
    </xdr:from>
    <xdr:to>
      <xdr:col>2</xdr:col>
      <xdr:colOff>655197</xdr:colOff>
      <xdr:row>34</xdr:row>
      <xdr:rowOff>315</xdr:rowOff>
    </xdr:to>
    <xdr:pic>
      <xdr:nvPicPr>
        <xdr:cNvPr id="77" name="Рисунок 147">
          <a:extLst>
            <a:ext uri="{FF2B5EF4-FFF2-40B4-BE49-F238E27FC236}">
              <a16:creationId xmlns:a16="http://schemas.microsoft.com/office/drawing/2014/main" id="{ECA3F704-6324-489F-9FFC-FD337268DED1}"/>
            </a:ext>
          </a:extLst>
        </xdr:cNvPr>
        <xdr:cNvPicPr/>
      </xdr:nvPicPr>
      <xdr:blipFill>
        <a:blip xmlns:r="http://schemas.openxmlformats.org/officeDocument/2006/relationships" r:embed="rId70"/>
        <a:stretch/>
      </xdr:blipFill>
      <xdr:spPr bwMode="auto">
        <a:xfrm>
          <a:off x="5134425" y="9354554"/>
          <a:ext cx="597597" cy="24696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149400</xdr:colOff>
      <xdr:row>34</xdr:row>
      <xdr:rowOff>19800</xdr:rowOff>
    </xdr:from>
    <xdr:to>
      <xdr:col>2</xdr:col>
      <xdr:colOff>655393</xdr:colOff>
      <xdr:row>35</xdr:row>
      <xdr:rowOff>43703</xdr:rowOff>
    </xdr:to>
    <xdr:pic>
      <xdr:nvPicPr>
        <xdr:cNvPr id="78" name="Рисунок 148">
          <a:extLst>
            <a:ext uri="{FF2B5EF4-FFF2-40B4-BE49-F238E27FC236}">
              <a16:creationId xmlns:a16="http://schemas.microsoft.com/office/drawing/2014/main" id="{A43CA3C1-DC9B-463F-991D-0D6DB15EF995}"/>
            </a:ext>
          </a:extLst>
        </xdr:cNvPr>
        <xdr:cNvPicPr/>
      </xdr:nvPicPr>
      <xdr:blipFill>
        <a:blip xmlns:r="http://schemas.openxmlformats.org/officeDocument/2006/relationships" r:embed="rId71"/>
        <a:stretch/>
      </xdr:blipFill>
      <xdr:spPr bwMode="auto">
        <a:xfrm>
          <a:off x="5226225" y="9621000"/>
          <a:ext cx="505993" cy="33822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431532</xdr:colOff>
      <xdr:row>32</xdr:row>
      <xdr:rowOff>77847</xdr:rowOff>
    </xdr:from>
    <xdr:to>
      <xdr:col>2</xdr:col>
      <xdr:colOff>687390</xdr:colOff>
      <xdr:row>33</xdr:row>
      <xdr:rowOff>2722</xdr:rowOff>
    </xdr:to>
    <xdr:pic>
      <xdr:nvPicPr>
        <xdr:cNvPr id="79" name="Рисунок 149">
          <a:extLst>
            <a:ext uri="{FF2B5EF4-FFF2-40B4-BE49-F238E27FC236}">
              <a16:creationId xmlns:a16="http://schemas.microsoft.com/office/drawing/2014/main" id="{A95EDBE2-AC49-41C4-8B43-50A33E143660}"/>
            </a:ext>
          </a:extLst>
        </xdr:cNvPr>
        <xdr:cNvPicPr/>
      </xdr:nvPicPr>
      <xdr:blipFill>
        <a:blip xmlns:r="http://schemas.openxmlformats.org/officeDocument/2006/relationships" r:embed="rId72"/>
        <a:stretch/>
      </xdr:blipFill>
      <xdr:spPr bwMode="auto">
        <a:xfrm rot="5400000">
          <a:off x="5516686" y="9042068"/>
          <a:ext cx="239200" cy="25585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258792</xdr:colOff>
      <xdr:row>55</xdr:row>
      <xdr:rowOff>51758</xdr:rowOff>
    </xdr:from>
    <xdr:to>
      <xdr:col>2</xdr:col>
      <xdr:colOff>733245</xdr:colOff>
      <xdr:row>55</xdr:row>
      <xdr:rowOff>293298</xdr:rowOff>
    </xdr:to>
    <xdr:pic>
      <xdr:nvPicPr>
        <xdr:cNvPr id="80" name="Рисунок 150">
          <a:extLst>
            <a:ext uri="{FF2B5EF4-FFF2-40B4-BE49-F238E27FC236}">
              <a16:creationId xmlns:a16="http://schemas.microsoft.com/office/drawing/2014/main" id="{168EF0F7-7C86-4194-8F51-7208ABBD9052}"/>
            </a:ext>
          </a:extLst>
        </xdr:cNvPr>
        <xdr:cNvPicPr/>
      </xdr:nvPicPr>
      <xdr:blipFill>
        <a:blip xmlns:r="http://schemas.openxmlformats.org/officeDocument/2006/relationships" r:embed="rId73"/>
        <a:stretch/>
      </xdr:blipFill>
      <xdr:spPr bwMode="auto">
        <a:xfrm>
          <a:off x="5335617" y="16120433"/>
          <a:ext cx="474453" cy="2415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149400</xdr:colOff>
      <xdr:row>98</xdr:row>
      <xdr:rowOff>9000</xdr:rowOff>
    </xdr:from>
    <xdr:to>
      <xdr:col>2</xdr:col>
      <xdr:colOff>655393</xdr:colOff>
      <xdr:row>98</xdr:row>
      <xdr:rowOff>371520</xdr:rowOff>
    </xdr:to>
    <xdr:pic>
      <xdr:nvPicPr>
        <xdr:cNvPr id="81" name="Picture 8" descr="FJ_5[2[BZLX9R[WSJMLERP6">
          <a:extLst>
            <a:ext uri="{FF2B5EF4-FFF2-40B4-BE49-F238E27FC236}">
              <a16:creationId xmlns:a16="http://schemas.microsoft.com/office/drawing/2014/main" id="{77E021BC-4766-48A3-B54D-EEEF65482A11}"/>
            </a:ext>
          </a:extLst>
        </xdr:cNvPr>
        <xdr:cNvPicPr/>
      </xdr:nvPicPr>
      <xdr:blipFill>
        <a:blip xmlns:r="http://schemas.openxmlformats.org/officeDocument/2006/relationships" r:embed="rId74"/>
        <a:stretch/>
      </xdr:blipFill>
      <xdr:spPr bwMode="auto">
        <a:xfrm>
          <a:off x="5226225" y="32108250"/>
          <a:ext cx="505993" cy="362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81360</xdr:colOff>
      <xdr:row>99</xdr:row>
      <xdr:rowOff>19800</xdr:rowOff>
    </xdr:from>
    <xdr:to>
      <xdr:col>2</xdr:col>
      <xdr:colOff>654642</xdr:colOff>
      <xdr:row>99</xdr:row>
      <xdr:rowOff>362880</xdr:rowOff>
    </xdr:to>
    <xdr:pic>
      <xdr:nvPicPr>
        <xdr:cNvPr id="82" name="Picture 9" descr="]QP$WFOW]Z5WRNFWBVN$`V5">
          <a:extLst>
            <a:ext uri="{FF2B5EF4-FFF2-40B4-BE49-F238E27FC236}">
              <a16:creationId xmlns:a16="http://schemas.microsoft.com/office/drawing/2014/main" id="{9A5121D6-FFFB-4302-96CF-A074BB9F2045}"/>
            </a:ext>
          </a:extLst>
        </xdr:cNvPr>
        <xdr:cNvPicPr/>
      </xdr:nvPicPr>
      <xdr:blipFill>
        <a:blip xmlns:r="http://schemas.openxmlformats.org/officeDocument/2006/relationships" r:embed="rId75"/>
        <a:stretch/>
      </xdr:blipFill>
      <xdr:spPr bwMode="auto">
        <a:xfrm>
          <a:off x="5158185" y="32500050"/>
          <a:ext cx="573282" cy="343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138600</xdr:colOff>
      <xdr:row>100</xdr:row>
      <xdr:rowOff>19800</xdr:rowOff>
    </xdr:from>
    <xdr:to>
      <xdr:col>2</xdr:col>
      <xdr:colOff>655107</xdr:colOff>
      <xdr:row>101</xdr:row>
      <xdr:rowOff>2761</xdr:rowOff>
    </xdr:to>
    <xdr:pic>
      <xdr:nvPicPr>
        <xdr:cNvPr id="83" name="Picture 10" descr="(FNT{DP1MV~VX89JJ6{[B)C">
          <a:extLst>
            <a:ext uri="{FF2B5EF4-FFF2-40B4-BE49-F238E27FC236}">
              <a16:creationId xmlns:a16="http://schemas.microsoft.com/office/drawing/2014/main" id="{1020316E-65AD-4944-8826-1D45F5DC8504}"/>
            </a:ext>
          </a:extLst>
        </xdr:cNvPr>
        <xdr:cNvPicPr/>
      </xdr:nvPicPr>
      <xdr:blipFill>
        <a:blip xmlns:r="http://schemas.openxmlformats.org/officeDocument/2006/relationships" r:embed="rId76"/>
        <a:stretch/>
      </xdr:blipFill>
      <xdr:spPr bwMode="auto">
        <a:xfrm>
          <a:off x="5215425" y="32881050"/>
          <a:ext cx="516507" cy="36396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138600</xdr:colOff>
      <xdr:row>101</xdr:row>
      <xdr:rowOff>37440</xdr:rowOff>
    </xdr:from>
    <xdr:to>
      <xdr:col>2</xdr:col>
      <xdr:colOff>644043</xdr:colOff>
      <xdr:row>101</xdr:row>
      <xdr:rowOff>371520</xdr:rowOff>
    </xdr:to>
    <xdr:pic>
      <xdr:nvPicPr>
        <xdr:cNvPr id="84" name="Picture 13" descr="2533THYD9NUROA3(8DPX[GV">
          <a:extLst>
            <a:ext uri="{FF2B5EF4-FFF2-40B4-BE49-F238E27FC236}">
              <a16:creationId xmlns:a16="http://schemas.microsoft.com/office/drawing/2014/main" id="{AAFE2083-2459-4E1C-B6ED-E6B1A4258602}"/>
            </a:ext>
          </a:extLst>
        </xdr:cNvPr>
        <xdr:cNvPicPr/>
      </xdr:nvPicPr>
      <xdr:blipFill>
        <a:blip xmlns:r="http://schemas.openxmlformats.org/officeDocument/2006/relationships" r:embed="rId77"/>
        <a:stretch/>
      </xdr:blipFill>
      <xdr:spPr bwMode="auto">
        <a:xfrm>
          <a:off x="5215425" y="33279690"/>
          <a:ext cx="505443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230400</xdr:colOff>
      <xdr:row>93</xdr:row>
      <xdr:rowOff>19440</xdr:rowOff>
    </xdr:from>
    <xdr:to>
      <xdr:col>2</xdr:col>
      <xdr:colOff>622440</xdr:colOff>
      <xdr:row>93</xdr:row>
      <xdr:rowOff>371520</xdr:rowOff>
    </xdr:to>
    <xdr:pic>
      <xdr:nvPicPr>
        <xdr:cNvPr id="85" name="Рисунок 24">
          <a:extLst>
            <a:ext uri="{FF2B5EF4-FFF2-40B4-BE49-F238E27FC236}">
              <a16:creationId xmlns:a16="http://schemas.microsoft.com/office/drawing/2014/main" id="{BD80FD4E-80FE-4030-A413-5476D5025396}"/>
            </a:ext>
          </a:extLst>
        </xdr:cNvPr>
        <xdr:cNvPicPr/>
      </xdr:nvPicPr>
      <xdr:blipFill>
        <a:blip xmlns:r="http://schemas.openxmlformats.org/officeDocument/2006/relationships" r:embed="rId78"/>
        <a:stretch/>
      </xdr:blipFill>
      <xdr:spPr bwMode="auto">
        <a:xfrm>
          <a:off x="5307225" y="30213690"/>
          <a:ext cx="392040" cy="352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264960</xdr:colOff>
      <xdr:row>92</xdr:row>
      <xdr:rowOff>28800</xdr:rowOff>
    </xdr:from>
    <xdr:to>
      <xdr:col>2</xdr:col>
      <xdr:colOff>633960</xdr:colOff>
      <xdr:row>93</xdr:row>
      <xdr:rowOff>2761</xdr:rowOff>
    </xdr:to>
    <xdr:pic>
      <xdr:nvPicPr>
        <xdr:cNvPr id="86" name="Рисунок 4">
          <a:extLst>
            <a:ext uri="{FF2B5EF4-FFF2-40B4-BE49-F238E27FC236}">
              <a16:creationId xmlns:a16="http://schemas.microsoft.com/office/drawing/2014/main" id="{A30F1979-C0D5-4072-8312-B8906C36CF56}"/>
            </a:ext>
          </a:extLst>
        </xdr:cNvPr>
        <xdr:cNvPicPr/>
      </xdr:nvPicPr>
      <xdr:blipFill>
        <a:blip xmlns:r="http://schemas.openxmlformats.org/officeDocument/2006/relationships" r:embed="rId79"/>
        <a:stretch/>
      </xdr:blipFill>
      <xdr:spPr bwMode="auto">
        <a:xfrm>
          <a:off x="5341785" y="29842050"/>
          <a:ext cx="369000" cy="35496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23039</xdr:colOff>
      <xdr:row>111</xdr:row>
      <xdr:rowOff>238320</xdr:rowOff>
    </xdr:from>
    <xdr:to>
      <xdr:col>2</xdr:col>
      <xdr:colOff>644134</xdr:colOff>
      <xdr:row>112</xdr:row>
      <xdr:rowOff>181439</xdr:rowOff>
    </xdr:to>
    <xdr:pic>
      <xdr:nvPicPr>
        <xdr:cNvPr id="87" name="Рисунок 56">
          <a:extLst>
            <a:ext uri="{FF2B5EF4-FFF2-40B4-BE49-F238E27FC236}">
              <a16:creationId xmlns:a16="http://schemas.microsoft.com/office/drawing/2014/main" id="{880DB66F-2BD3-4249-B63D-ED9A6E892A1E}"/>
            </a:ext>
          </a:extLst>
        </xdr:cNvPr>
        <xdr:cNvPicPr/>
      </xdr:nvPicPr>
      <xdr:blipFill>
        <a:blip xmlns:r="http://schemas.openxmlformats.org/officeDocument/2006/relationships" r:embed="rId80"/>
        <a:stretch/>
      </xdr:blipFill>
      <xdr:spPr bwMode="auto">
        <a:xfrm>
          <a:off x="5099864" y="37214370"/>
          <a:ext cx="621095" cy="32411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57600</xdr:colOff>
      <xdr:row>115</xdr:row>
      <xdr:rowOff>28800</xdr:rowOff>
    </xdr:from>
    <xdr:to>
      <xdr:col>2</xdr:col>
      <xdr:colOff>652448</xdr:colOff>
      <xdr:row>115</xdr:row>
      <xdr:rowOff>362880</xdr:rowOff>
    </xdr:to>
    <xdr:pic>
      <xdr:nvPicPr>
        <xdr:cNvPr id="88" name="Рисунок 58">
          <a:extLst>
            <a:ext uri="{FF2B5EF4-FFF2-40B4-BE49-F238E27FC236}">
              <a16:creationId xmlns:a16="http://schemas.microsoft.com/office/drawing/2014/main" id="{E4FC0E44-8D1F-40E1-8C50-A80E24788A4E}"/>
            </a:ext>
          </a:extLst>
        </xdr:cNvPr>
        <xdr:cNvPicPr/>
      </xdr:nvPicPr>
      <xdr:blipFill>
        <a:blip xmlns:r="http://schemas.openxmlformats.org/officeDocument/2006/relationships" r:embed="rId81"/>
        <a:stretch/>
      </xdr:blipFill>
      <xdr:spPr bwMode="auto">
        <a:xfrm>
          <a:off x="5134425" y="38528850"/>
          <a:ext cx="594848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81360</xdr:colOff>
      <xdr:row>120</xdr:row>
      <xdr:rowOff>19800</xdr:rowOff>
    </xdr:from>
    <xdr:to>
      <xdr:col>2</xdr:col>
      <xdr:colOff>655827</xdr:colOff>
      <xdr:row>120</xdr:row>
      <xdr:rowOff>362880</xdr:rowOff>
    </xdr:to>
    <xdr:pic>
      <xdr:nvPicPr>
        <xdr:cNvPr id="89" name="Рисунок 60">
          <a:extLst>
            <a:ext uri="{FF2B5EF4-FFF2-40B4-BE49-F238E27FC236}">
              <a16:creationId xmlns:a16="http://schemas.microsoft.com/office/drawing/2014/main" id="{59DC05B6-10D5-4EEA-8689-4EB43DAEF5EF}"/>
            </a:ext>
          </a:extLst>
        </xdr:cNvPr>
        <xdr:cNvPicPr/>
      </xdr:nvPicPr>
      <xdr:blipFill>
        <a:blip xmlns:r="http://schemas.openxmlformats.org/officeDocument/2006/relationships" r:embed="rId82"/>
        <a:stretch/>
      </xdr:blipFill>
      <xdr:spPr bwMode="auto">
        <a:xfrm>
          <a:off x="5158185" y="40424850"/>
          <a:ext cx="574467" cy="343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104039</xdr:colOff>
      <xdr:row>118</xdr:row>
      <xdr:rowOff>28800</xdr:rowOff>
    </xdr:from>
    <xdr:to>
      <xdr:col>2</xdr:col>
      <xdr:colOff>654803</xdr:colOff>
      <xdr:row>118</xdr:row>
      <xdr:rowOff>362880</xdr:rowOff>
    </xdr:to>
    <xdr:pic>
      <xdr:nvPicPr>
        <xdr:cNvPr id="90" name="Рисунок 64">
          <a:extLst>
            <a:ext uri="{FF2B5EF4-FFF2-40B4-BE49-F238E27FC236}">
              <a16:creationId xmlns:a16="http://schemas.microsoft.com/office/drawing/2014/main" id="{55F6E8B6-D465-44E2-9A04-BD396140CD99}"/>
            </a:ext>
          </a:extLst>
        </xdr:cNvPr>
        <xdr:cNvPicPr/>
      </xdr:nvPicPr>
      <xdr:blipFill>
        <a:blip xmlns:r="http://schemas.openxmlformats.org/officeDocument/2006/relationships" r:embed="rId83"/>
        <a:stretch/>
      </xdr:blipFill>
      <xdr:spPr bwMode="auto">
        <a:xfrm>
          <a:off x="5180864" y="39671850"/>
          <a:ext cx="550764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242280</xdr:colOff>
      <xdr:row>123</xdr:row>
      <xdr:rowOff>57239</xdr:rowOff>
    </xdr:from>
    <xdr:to>
      <xdr:col>2</xdr:col>
      <xdr:colOff>633960</xdr:colOff>
      <xdr:row>123</xdr:row>
      <xdr:rowOff>362880</xdr:rowOff>
    </xdr:to>
    <xdr:pic>
      <xdr:nvPicPr>
        <xdr:cNvPr id="91" name="Рисунок 66">
          <a:extLst>
            <a:ext uri="{FF2B5EF4-FFF2-40B4-BE49-F238E27FC236}">
              <a16:creationId xmlns:a16="http://schemas.microsoft.com/office/drawing/2014/main" id="{B3DBA7B0-573F-42D7-A9AF-68C94F4FE04A}"/>
            </a:ext>
          </a:extLst>
        </xdr:cNvPr>
        <xdr:cNvPicPr/>
      </xdr:nvPicPr>
      <xdr:blipFill>
        <a:blip xmlns:r="http://schemas.openxmlformats.org/officeDocument/2006/relationships" r:embed="rId84"/>
        <a:stretch/>
      </xdr:blipFill>
      <xdr:spPr bwMode="auto">
        <a:xfrm>
          <a:off x="5319105" y="41605289"/>
          <a:ext cx="391680" cy="30564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57600</xdr:colOff>
      <xdr:row>126</xdr:row>
      <xdr:rowOff>113760</xdr:rowOff>
    </xdr:from>
    <xdr:to>
      <xdr:col>2</xdr:col>
      <xdr:colOff>652538</xdr:colOff>
      <xdr:row>126</xdr:row>
      <xdr:rowOff>295200</xdr:rowOff>
    </xdr:to>
    <xdr:pic>
      <xdr:nvPicPr>
        <xdr:cNvPr id="92" name="Рисунок 75">
          <a:extLst>
            <a:ext uri="{FF2B5EF4-FFF2-40B4-BE49-F238E27FC236}">
              <a16:creationId xmlns:a16="http://schemas.microsoft.com/office/drawing/2014/main" id="{DF8C9646-8066-447C-9C00-582512ADDB3D}"/>
            </a:ext>
          </a:extLst>
        </xdr:cNvPr>
        <xdr:cNvPicPr/>
      </xdr:nvPicPr>
      <xdr:blipFill>
        <a:blip xmlns:r="http://schemas.openxmlformats.org/officeDocument/2006/relationships" r:embed="rId85"/>
        <a:stretch/>
      </xdr:blipFill>
      <xdr:spPr bwMode="auto">
        <a:xfrm>
          <a:off x="5134425" y="42804810"/>
          <a:ext cx="594938" cy="181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195840</xdr:colOff>
      <xdr:row>127</xdr:row>
      <xdr:rowOff>19800</xdr:rowOff>
    </xdr:from>
    <xdr:to>
      <xdr:col>2</xdr:col>
      <xdr:colOff>656058</xdr:colOff>
      <xdr:row>127</xdr:row>
      <xdr:rowOff>362880</xdr:rowOff>
    </xdr:to>
    <xdr:pic>
      <xdr:nvPicPr>
        <xdr:cNvPr id="93" name="Рисунок 80">
          <a:extLst>
            <a:ext uri="{FF2B5EF4-FFF2-40B4-BE49-F238E27FC236}">
              <a16:creationId xmlns:a16="http://schemas.microsoft.com/office/drawing/2014/main" id="{0C868C96-24B4-45B7-B9C3-3ADA457C78D2}"/>
            </a:ext>
          </a:extLst>
        </xdr:cNvPr>
        <xdr:cNvPicPr/>
      </xdr:nvPicPr>
      <xdr:blipFill>
        <a:blip xmlns:r="http://schemas.openxmlformats.org/officeDocument/2006/relationships" r:embed="rId86"/>
        <a:stretch/>
      </xdr:blipFill>
      <xdr:spPr bwMode="auto">
        <a:xfrm>
          <a:off x="5272665" y="43091850"/>
          <a:ext cx="460218" cy="343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242280</xdr:colOff>
      <xdr:row>129</xdr:row>
      <xdr:rowOff>28440</xdr:rowOff>
    </xdr:from>
    <xdr:to>
      <xdr:col>2</xdr:col>
      <xdr:colOff>633960</xdr:colOff>
      <xdr:row>129</xdr:row>
      <xdr:rowOff>362519</xdr:rowOff>
    </xdr:to>
    <xdr:pic>
      <xdr:nvPicPr>
        <xdr:cNvPr id="94" name="Рисунок 86">
          <a:extLst>
            <a:ext uri="{FF2B5EF4-FFF2-40B4-BE49-F238E27FC236}">
              <a16:creationId xmlns:a16="http://schemas.microsoft.com/office/drawing/2014/main" id="{E876E9D9-CADA-4192-A1A3-81555F18069E}"/>
            </a:ext>
          </a:extLst>
        </xdr:cNvPr>
        <xdr:cNvPicPr/>
      </xdr:nvPicPr>
      <xdr:blipFill>
        <a:blip xmlns:r="http://schemas.openxmlformats.org/officeDocument/2006/relationships" r:embed="rId87"/>
        <a:stretch/>
      </xdr:blipFill>
      <xdr:spPr bwMode="auto">
        <a:xfrm>
          <a:off x="5319105" y="43862490"/>
          <a:ext cx="391680" cy="33407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69480</xdr:colOff>
      <xdr:row>130</xdr:row>
      <xdr:rowOff>57239</xdr:rowOff>
    </xdr:from>
    <xdr:to>
      <xdr:col>2</xdr:col>
      <xdr:colOff>656078</xdr:colOff>
      <xdr:row>130</xdr:row>
      <xdr:rowOff>343439</xdr:rowOff>
    </xdr:to>
    <xdr:pic>
      <xdr:nvPicPr>
        <xdr:cNvPr id="95" name="Рисунок 88">
          <a:extLst>
            <a:ext uri="{FF2B5EF4-FFF2-40B4-BE49-F238E27FC236}">
              <a16:creationId xmlns:a16="http://schemas.microsoft.com/office/drawing/2014/main" id="{5A8B3F57-FF97-414B-8508-F14D6AA338B8}"/>
            </a:ext>
          </a:extLst>
        </xdr:cNvPr>
        <xdr:cNvPicPr/>
      </xdr:nvPicPr>
      <xdr:blipFill>
        <a:blip xmlns:r="http://schemas.openxmlformats.org/officeDocument/2006/relationships" r:embed="rId88"/>
        <a:stretch/>
      </xdr:blipFill>
      <xdr:spPr bwMode="auto">
        <a:xfrm>
          <a:off x="5146305" y="44272289"/>
          <a:ext cx="586598" cy="286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113086</xdr:colOff>
      <xdr:row>132</xdr:row>
      <xdr:rowOff>28800</xdr:rowOff>
    </xdr:from>
    <xdr:to>
      <xdr:col>2</xdr:col>
      <xdr:colOff>505126</xdr:colOff>
      <xdr:row>132</xdr:row>
      <xdr:rowOff>362880</xdr:rowOff>
    </xdr:to>
    <xdr:pic>
      <xdr:nvPicPr>
        <xdr:cNvPr id="96" name="Рисунок 92">
          <a:extLst>
            <a:ext uri="{FF2B5EF4-FFF2-40B4-BE49-F238E27FC236}">
              <a16:creationId xmlns:a16="http://schemas.microsoft.com/office/drawing/2014/main" id="{93161B0B-0DBB-4426-A920-71AF3704900F}"/>
            </a:ext>
          </a:extLst>
        </xdr:cNvPr>
        <xdr:cNvPicPr/>
      </xdr:nvPicPr>
      <xdr:blipFill>
        <a:blip xmlns:r="http://schemas.openxmlformats.org/officeDocument/2006/relationships" r:embed="rId89"/>
        <a:stretch/>
      </xdr:blipFill>
      <xdr:spPr bwMode="auto">
        <a:xfrm>
          <a:off x="5189911" y="45005850"/>
          <a:ext cx="392040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46800</xdr:colOff>
      <xdr:row>125</xdr:row>
      <xdr:rowOff>28800</xdr:rowOff>
    </xdr:from>
    <xdr:to>
      <xdr:col>2</xdr:col>
      <xdr:colOff>655917</xdr:colOff>
      <xdr:row>125</xdr:row>
      <xdr:rowOff>362880</xdr:rowOff>
    </xdr:to>
    <xdr:pic>
      <xdr:nvPicPr>
        <xdr:cNvPr id="97" name="Рисунок 34">
          <a:extLst>
            <a:ext uri="{FF2B5EF4-FFF2-40B4-BE49-F238E27FC236}">
              <a16:creationId xmlns:a16="http://schemas.microsoft.com/office/drawing/2014/main" id="{7C7E307A-4C12-404E-BB31-3ED4B302C8A7}"/>
            </a:ext>
          </a:extLst>
        </xdr:cNvPr>
        <xdr:cNvPicPr/>
      </xdr:nvPicPr>
      <xdr:blipFill>
        <a:blip xmlns:r="http://schemas.openxmlformats.org/officeDocument/2006/relationships" r:embed="rId90"/>
        <a:stretch/>
      </xdr:blipFill>
      <xdr:spPr bwMode="auto">
        <a:xfrm>
          <a:off x="5123625" y="42338850"/>
          <a:ext cx="609117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46800</xdr:colOff>
      <xdr:row>110</xdr:row>
      <xdr:rowOff>96120</xdr:rowOff>
    </xdr:from>
    <xdr:to>
      <xdr:col>2</xdr:col>
      <xdr:colOff>644853</xdr:colOff>
      <xdr:row>110</xdr:row>
      <xdr:rowOff>306000</xdr:rowOff>
    </xdr:to>
    <xdr:pic>
      <xdr:nvPicPr>
        <xdr:cNvPr id="98" name="Рисунок 186">
          <a:extLst>
            <a:ext uri="{FF2B5EF4-FFF2-40B4-BE49-F238E27FC236}">
              <a16:creationId xmlns:a16="http://schemas.microsoft.com/office/drawing/2014/main" id="{D313417D-E779-455A-804D-CF23F2B023B9}"/>
            </a:ext>
          </a:extLst>
        </xdr:cNvPr>
        <xdr:cNvPicPr/>
      </xdr:nvPicPr>
      <xdr:blipFill>
        <a:blip xmlns:r="http://schemas.openxmlformats.org/officeDocument/2006/relationships" r:embed="rId91"/>
        <a:stretch/>
      </xdr:blipFill>
      <xdr:spPr bwMode="auto">
        <a:xfrm>
          <a:off x="5123625" y="36691170"/>
          <a:ext cx="598053" cy="209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23039</xdr:colOff>
      <xdr:row>116</xdr:row>
      <xdr:rowOff>218880</xdr:rowOff>
    </xdr:from>
    <xdr:to>
      <xdr:col>2</xdr:col>
      <xdr:colOff>654893</xdr:colOff>
      <xdr:row>117</xdr:row>
      <xdr:rowOff>181440</xdr:rowOff>
    </xdr:to>
    <xdr:pic>
      <xdr:nvPicPr>
        <xdr:cNvPr id="99" name="Рисунок 62">
          <a:extLst>
            <a:ext uri="{FF2B5EF4-FFF2-40B4-BE49-F238E27FC236}">
              <a16:creationId xmlns:a16="http://schemas.microsoft.com/office/drawing/2014/main" id="{456FD9A0-46F3-4CE9-A06C-0F6AA4611E52}"/>
            </a:ext>
          </a:extLst>
        </xdr:cNvPr>
        <xdr:cNvPicPr/>
      </xdr:nvPicPr>
      <xdr:blipFill>
        <a:blip xmlns:r="http://schemas.openxmlformats.org/officeDocument/2006/relationships" r:embed="rId92"/>
        <a:stretch/>
      </xdr:blipFill>
      <xdr:spPr bwMode="auto">
        <a:xfrm>
          <a:off x="5099864" y="39099930"/>
          <a:ext cx="631854" cy="343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218519</xdr:colOff>
      <xdr:row>135</xdr:row>
      <xdr:rowOff>19800</xdr:rowOff>
    </xdr:from>
    <xdr:to>
      <xdr:col>2</xdr:col>
      <xdr:colOff>633960</xdr:colOff>
      <xdr:row>135</xdr:row>
      <xdr:rowOff>353880</xdr:rowOff>
    </xdr:to>
    <xdr:pic>
      <xdr:nvPicPr>
        <xdr:cNvPr id="100" name="Рисунок 159">
          <a:extLst>
            <a:ext uri="{FF2B5EF4-FFF2-40B4-BE49-F238E27FC236}">
              <a16:creationId xmlns:a16="http://schemas.microsoft.com/office/drawing/2014/main" id="{FF79DF17-F88B-4B59-9851-15D3E606A3E1}"/>
            </a:ext>
          </a:extLst>
        </xdr:cNvPr>
        <xdr:cNvPicPr/>
      </xdr:nvPicPr>
      <xdr:blipFill>
        <a:blip xmlns:r="http://schemas.openxmlformats.org/officeDocument/2006/relationships" r:embed="rId93"/>
        <a:stretch/>
      </xdr:blipFill>
      <xdr:spPr bwMode="auto">
        <a:xfrm>
          <a:off x="5295344" y="46139850"/>
          <a:ext cx="415441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207720</xdr:colOff>
      <xdr:row>136</xdr:row>
      <xdr:rowOff>19800</xdr:rowOff>
    </xdr:from>
    <xdr:to>
      <xdr:col>2</xdr:col>
      <xdr:colOff>633960</xdr:colOff>
      <xdr:row>136</xdr:row>
      <xdr:rowOff>371880</xdr:rowOff>
    </xdr:to>
    <xdr:pic>
      <xdr:nvPicPr>
        <xdr:cNvPr id="101" name="Рисунок 160">
          <a:extLst>
            <a:ext uri="{FF2B5EF4-FFF2-40B4-BE49-F238E27FC236}">
              <a16:creationId xmlns:a16="http://schemas.microsoft.com/office/drawing/2014/main" id="{B3E50564-A9D8-4456-9416-B1D4CF61F422}"/>
            </a:ext>
          </a:extLst>
        </xdr:cNvPr>
        <xdr:cNvPicPr/>
      </xdr:nvPicPr>
      <xdr:blipFill>
        <a:blip xmlns:r="http://schemas.openxmlformats.org/officeDocument/2006/relationships" r:embed="rId94"/>
        <a:stretch/>
      </xdr:blipFill>
      <xdr:spPr bwMode="auto">
        <a:xfrm>
          <a:off x="5284545" y="46520850"/>
          <a:ext cx="426240" cy="352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161280</xdr:colOff>
      <xdr:row>137</xdr:row>
      <xdr:rowOff>57239</xdr:rowOff>
    </xdr:from>
    <xdr:to>
      <xdr:col>2</xdr:col>
      <xdr:colOff>653993</xdr:colOff>
      <xdr:row>137</xdr:row>
      <xdr:rowOff>343080</xdr:rowOff>
    </xdr:to>
    <xdr:pic>
      <xdr:nvPicPr>
        <xdr:cNvPr id="102" name="Рисунок 161">
          <a:extLst>
            <a:ext uri="{FF2B5EF4-FFF2-40B4-BE49-F238E27FC236}">
              <a16:creationId xmlns:a16="http://schemas.microsoft.com/office/drawing/2014/main" id="{3009C63B-2726-4F8F-AF20-CE36F3C6C6F6}"/>
            </a:ext>
          </a:extLst>
        </xdr:cNvPr>
        <xdr:cNvPicPr/>
      </xdr:nvPicPr>
      <xdr:blipFill>
        <a:blip xmlns:r="http://schemas.openxmlformats.org/officeDocument/2006/relationships" r:embed="rId95"/>
        <a:stretch/>
      </xdr:blipFill>
      <xdr:spPr bwMode="auto">
        <a:xfrm>
          <a:off x="5238105" y="46939289"/>
          <a:ext cx="492713" cy="28584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230400</xdr:colOff>
      <xdr:row>138</xdr:row>
      <xdr:rowOff>19800</xdr:rowOff>
    </xdr:from>
    <xdr:to>
      <xdr:col>2</xdr:col>
      <xdr:colOff>656058</xdr:colOff>
      <xdr:row>138</xdr:row>
      <xdr:rowOff>362880</xdr:rowOff>
    </xdr:to>
    <xdr:pic>
      <xdr:nvPicPr>
        <xdr:cNvPr id="103" name="Рисунок 162">
          <a:extLst>
            <a:ext uri="{FF2B5EF4-FFF2-40B4-BE49-F238E27FC236}">
              <a16:creationId xmlns:a16="http://schemas.microsoft.com/office/drawing/2014/main" id="{06A4EC05-FC96-4F0D-BFFA-79BB55A2F4FD}"/>
            </a:ext>
          </a:extLst>
        </xdr:cNvPr>
        <xdr:cNvPicPr/>
      </xdr:nvPicPr>
      <xdr:blipFill>
        <a:blip xmlns:r="http://schemas.openxmlformats.org/officeDocument/2006/relationships" r:embed="rId96"/>
        <a:stretch/>
      </xdr:blipFill>
      <xdr:spPr bwMode="auto">
        <a:xfrm>
          <a:off x="5307225" y="47282850"/>
          <a:ext cx="425658" cy="343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264960</xdr:colOff>
      <xdr:row>139</xdr:row>
      <xdr:rowOff>37440</xdr:rowOff>
    </xdr:from>
    <xdr:to>
      <xdr:col>2</xdr:col>
      <xdr:colOff>633960</xdr:colOff>
      <xdr:row>140</xdr:row>
      <xdr:rowOff>2830</xdr:rowOff>
    </xdr:to>
    <xdr:pic>
      <xdr:nvPicPr>
        <xdr:cNvPr id="104" name="Рисунок 163">
          <a:extLst>
            <a:ext uri="{FF2B5EF4-FFF2-40B4-BE49-F238E27FC236}">
              <a16:creationId xmlns:a16="http://schemas.microsoft.com/office/drawing/2014/main" id="{96560B70-C9E7-416B-A010-143800144145}"/>
            </a:ext>
          </a:extLst>
        </xdr:cNvPr>
        <xdr:cNvPicPr/>
      </xdr:nvPicPr>
      <xdr:blipFill>
        <a:blip xmlns:r="http://schemas.openxmlformats.org/officeDocument/2006/relationships" r:embed="rId97"/>
        <a:stretch/>
      </xdr:blipFill>
      <xdr:spPr bwMode="auto">
        <a:xfrm>
          <a:off x="5341785" y="47681490"/>
          <a:ext cx="369000" cy="3178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34920</xdr:colOff>
      <xdr:row>69</xdr:row>
      <xdr:rowOff>170999</xdr:rowOff>
    </xdr:from>
    <xdr:to>
      <xdr:col>2</xdr:col>
      <xdr:colOff>654893</xdr:colOff>
      <xdr:row>69</xdr:row>
      <xdr:rowOff>284760</xdr:rowOff>
    </xdr:to>
    <xdr:pic>
      <xdr:nvPicPr>
        <xdr:cNvPr id="105" name="Рисунок 17">
          <a:extLst>
            <a:ext uri="{FF2B5EF4-FFF2-40B4-BE49-F238E27FC236}">
              <a16:creationId xmlns:a16="http://schemas.microsoft.com/office/drawing/2014/main" id="{0FE4B240-3937-4C47-97D6-9F5234075A76}"/>
            </a:ext>
          </a:extLst>
        </xdr:cNvPr>
        <xdr:cNvPicPr/>
      </xdr:nvPicPr>
      <xdr:blipFill>
        <a:blip xmlns:r="http://schemas.openxmlformats.org/officeDocument/2006/relationships" r:embed="rId98"/>
        <a:stretch/>
      </xdr:blipFill>
      <xdr:spPr bwMode="auto">
        <a:xfrm>
          <a:off x="5111745" y="21449849"/>
          <a:ext cx="619973" cy="11376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69480</xdr:colOff>
      <xdr:row>70</xdr:row>
      <xdr:rowOff>57239</xdr:rowOff>
    </xdr:from>
    <xdr:to>
      <xdr:col>2</xdr:col>
      <xdr:colOff>654803</xdr:colOff>
      <xdr:row>70</xdr:row>
      <xdr:rowOff>332640</xdr:rowOff>
    </xdr:to>
    <xdr:pic>
      <xdr:nvPicPr>
        <xdr:cNvPr id="106" name="Рисунок 20">
          <a:extLst>
            <a:ext uri="{FF2B5EF4-FFF2-40B4-BE49-F238E27FC236}">
              <a16:creationId xmlns:a16="http://schemas.microsoft.com/office/drawing/2014/main" id="{401209AA-225C-4582-81D8-2E0CE44C1B06}"/>
            </a:ext>
          </a:extLst>
        </xdr:cNvPr>
        <xdr:cNvPicPr/>
      </xdr:nvPicPr>
      <xdr:blipFill>
        <a:blip xmlns:r="http://schemas.openxmlformats.org/officeDocument/2006/relationships" r:embed="rId99"/>
        <a:stretch/>
      </xdr:blipFill>
      <xdr:spPr bwMode="auto">
        <a:xfrm>
          <a:off x="5146305" y="21717089"/>
          <a:ext cx="585323" cy="27540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81360</xdr:colOff>
      <xdr:row>71</xdr:row>
      <xdr:rowOff>37800</xdr:rowOff>
    </xdr:from>
    <xdr:to>
      <xdr:col>2</xdr:col>
      <xdr:colOff>644764</xdr:colOff>
      <xdr:row>71</xdr:row>
      <xdr:rowOff>352439</xdr:rowOff>
    </xdr:to>
    <xdr:pic>
      <xdr:nvPicPr>
        <xdr:cNvPr id="107" name="Рисунок 25">
          <a:extLst>
            <a:ext uri="{FF2B5EF4-FFF2-40B4-BE49-F238E27FC236}">
              <a16:creationId xmlns:a16="http://schemas.microsoft.com/office/drawing/2014/main" id="{335E386E-A4B2-4339-9B51-074A8238DE6B}"/>
            </a:ext>
          </a:extLst>
        </xdr:cNvPr>
        <xdr:cNvPicPr/>
      </xdr:nvPicPr>
      <xdr:blipFill>
        <a:blip xmlns:r="http://schemas.openxmlformats.org/officeDocument/2006/relationships" r:embed="rId100"/>
        <a:stretch/>
      </xdr:blipFill>
      <xdr:spPr bwMode="auto">
        <a:xfrm>
          <a:off x="5158185" y="22078650"/>
          <a:ext cx="563404" cy="31463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92159</xdr:colOff>
      <xdr:row>72</xdr:row>
      <xdr:rowOff>28440</xdr:rowOff>
    </xdr:from>
    <xdr:to>
      <xdr:col>2</xdr:col>
      <xdr:colOff>644043</xdr:colOff>
      <xdr:row>72</xdr:row>
      <xdr:rowOff>371520</xdr:rowOff>
    </xdr:to>
    <xdr:pic>
      <xdr:nvPicPr>
        <xdr:cNvPr id="108" name="Рисунок 27">
          <a:extLst>
            <a:ext uri="{FF2B5EF4-FFF2-40B4-BE49-F238E27FC236}">
              <a16:creationId xmlns:a16="http://schemas.microsoft.com/office/drawing/2014/main" id="{145EF554-A678-4054-B59E-4D728CCBD203}"/>
            </a:ext>
          </a:extLst>
        </xdr:cNvPr>
        <xdr:cNvPicPr/>
      </xdr:nvPicPr>
      <xdr:blipFill>
        <a:blip xmlns:r="http://schemas.openxmlformats.org/officeDocument/2006/relationships" r:embed="rId101"/>
        <a:stretch/>
      </xdr:blipFill>
      <xdr:spPr bwMode="auto">
        <a:xfrm>
          <a:off x="5168984" y="22450290"/>
          <a:ext cx="551884" cy="343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149400</xdr:colOff>
      <xdr:row>73</xdr:row>
      <xdr:rowOff>37800</xdr:rowOff>
    </xdr:from>
    <xdr:to>
      <xdr:col>2</xdr:col>
      <xdr:colOff>655107</xdr:colOff>
      <xdr:row>73</xdr:row>
      <xdr:rowOff>371880</xdr:rowOff>
    </xdr:to>
    <xdr:pic>
      <xdr:nvPicPr>
        <xdr:cNvPr id="109" name="Рисунок 29">
          <a:extLst>
            <a:ext uri="{FF2B5EF4-FFF2-40B4-BE49-F238E27FC236}">
              <a16:creationId xmlns:a16="http://schemas.microsoft.com/office/drawing/2014/main" id="{99FAAC70-452D-4FFC-BBEE-611FDE6D6846}"/>
            </a:ext>
          </a:extLst>
        </xdr:cNvPr>
        <xdr:cNvPicPr/>
      </xdr:nvPicPr>
      <xdr:blipFill>
        <a:blip xmlns:r="http://schemas.openxmlformats.org/officeDocument/2006/relationships" r:embed="rId102"/>
        <a:stretch/>
      </xdr:blipFill>
      <xdr:spPr bwMode="auto">
        <a:xfrm>
          <a:off x="5226225" y="22840650"/>
          <a:ext cx="505707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104039</xdr:colOff>
      <xdr:row>74</xdr:row>
      <xdr:rowOff>28440</xdr:rowOff>
    </xdr:from>
    <xdr:to>
      <xdr:col>2</xdr:col>
      <xdr:colOff>655827</xdr:colOff>
      <xdr:row>74</xdr:row>
      <xdr:rowOff>362519</xdr:rowOff>
    </xdr:to>
    <xdr:pic>
      <xdr:nvPicPr>
        <xdr:cNvPr id="110" name="Рисунок 30">
          <a:extLst>
            <a:ext uri="{FF2B5EF4-FFF2-40B4-BE49-F238E27FC236}">
              <a16:creationId xmlns:a16="http://schemas.microsoft.com/office/drawing/2014/main" id="{EF8072CE-9F06-4ABC-A9F6-10737CDCC356}"/>
            </a:ext>
          </a:extLst>
        </xdr:cNvPr>
        <xdr:cNvPicPr/>
      </xdr:nvPicPr>
      <xdr:blipFill>
        <a:blip xmlns:r="http://schemas.openxmlformats.org/officeDocument/2006/relationships" r:embed="rId103"/>
        <a:stretch/>
      </xdr:blipFill>
      <xdr:spPr bwMode="auto">
        <a:xfrm>
          <a:off x="5180864" y="23212290"/>
          <a:ext cx="551788" cy="33407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81360</xdr:colOff>
      <xdr:row>75</xdr:row>
      <xdr:rowOff>57239</xdr:rowOff>
    </xdr:from>
    <xdr:to>
      <xdr:col>2</xdr:col>
      <xdr:colOff>655988</xdr:colOff>
      <xdr:row>75</xdr:row>
      <xdr:rowOff>352080</xdr:rowOff>
    </xdr:to>
    <xdr:pic>
      <xdr:nvPicPr>
        <xdr:cNvPr id="111" name="Рисунок 31">
          <a:extLst>
            <a:ext uri="{FF2B5EF4-FFF2-40B4-BE49-F238E27FC236}">
              <a16:creationId xmlns:a16="http://schemas.microsoft.com/office/drawing/2014/main" id="{57F15210-E6CF-44F2-B8EC-B4E9C0CF3D85}"/>
            </a:ext>
          </a:extLst>
        </xdr:cNvPr>
        <xdr:cNvPicPr/>
      </xdr:nvPicPr>
      <xdr:blipFill>
        <a:blip xmlns:r="http://schemas.openxmlformats.org/officeDocument/2006/relationships" r:embed="rId104"/>
        <a:stretch/>
      </xdr:blipFill>
      <xdr:spPr bwMode="auto">
        <a:xfrm>
          <a:off x="5158185" y="23622089"/>
          <a:ext cx="574628" cy="29484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115921</xdr:colOff>
      <xdr:row>76</xdr:row>
      <xdr:rowOff>28800</xdr:rowOff>
    </xdr:from>
    <xdr:to>
      <xdr:col>2</xdr:col>
      <xdr:colOff>577971</xdr:colOff>
      <xdr:row>76</xdr:row>
      <xdr:rowOff>258792</xdr:rowOff>
    </xdr:to>
    <xdr:pic>
      <xdr:nvPicPr>
        <xdr:cNvPr id="112" name="Рисунок 33">
          <a:extLst>
            <a:ext uri="{FF2B5EF4-FFF2-40B4-BE49-F238E27FC236}">
              <a16:creationId xmlns:a16="http://schemas.microsoft.com/office/drawing/2014/main" id="{93512B5F-104D-4773-8120-A83AD88758E1}"/>
            </a:ext>
          </a:extLst>
        </xdr:cNvPr>
        <xdr:cNvPicPr/>
      </xdr:nvPicPr>
      <xdr:blipFill>
        <a:blip xmlns:r="http://schemas.openxmlformats.org/officeDocument/2006/relationships" r:embed="rId105"/>
        <a:stretch/>
      </xdr:blipFill>
      <xdr:spPr bwMode="auto">
        <a:xfrm>
          <a:off x="5192746" y="23974650"/>
          <a:ext cx="462050" cy="229992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23039</xdr:colOff>
      <xdr:row>119</xdr:row>
      <xdr:rowOff>105120</xdr:rowOff>
    </xdr:from>
    <xdr:to>
      <xdr:col>2</xdr:col>
      <xdr:colOff>652538</xdr:colOff>
      <xdr:row>119</xdr:row>
      <xdr:rowOff>305640</xdr:rowOff>
    </xdr:to>
    <xdr:pic>
      <xdr:nvPicPr>
        <xdr:cNvPr id="113" name="Рисунок 188">
          <a:extLst>
            <a:ext uri="{FF2B5EF4-FFF2-40B4-BE49-F238E27FC236}">
              <a16:creationId xmlns:a16="http://schemas.microsoft.com/office/drawing/2014/main" id="{B101211C-4F9C-4397-B9CC-818B356501D5}"/>
            </a:ext>
          </a:extLst>
        </xdr:cNvPr>
        <xdr:cNvPicPr/>
      </xdr:nvPicPr>
      <xdr:blipFill>
        <a:blip xmlns:r="http://schemas.openxmlformats.org/officeDocument/2006/relationships" r:embed="rId106"/>
        <a:stretch/>
      </xdr:blipFill>
      <xdr:spPr bwMode="auto">
        <a:xfrm>
          <a:off x="5099864" y="40129170"/>
          <a:ext cx="629499" cy="200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126720</xdr:colOff>
      <xdr:row>121</xdr:row>
      <xdr:rowOff>37440</xdr:rowOff>
    </xdr:from>
    <xdr:to>
      <xdr:col>2</xdr:col>
      <xdr:colOff>655988</xdr:colOff>
      <xdr:row>121</xdr:row>
      <xdr:rowOff>352080</xdr:rowOff>
    </xdr:to>
    <xdr:pic>
      <xdr:nvPicPr>
        <xdr:cNvPr id="114" name="Рисунок 98">
          <a:extLst>
            <a:ext uri="{FF2B5EF4-FFF2-40B4-BE49-F238E27FC236}">
              <a16:creationId xmlns:a16="http://schemas.microsoft.com/office/drawing/2014/main" id="{1EEB2226-4F36-4F98-A06A-A99CF5480EAA}"/>
            </a:ext>
          </a:extLst>
        </xdr:cNvPr>
        <xdr:cNvPicPr/>
      </xdr:nvPicPr>
      <xdr:blipFill>
        <a:blip xmlns:r="http://schemas.openxmlformats.org/officeDocument/2006/relationships" r:embed="rId107"/>
        <a:stretch/>
      </xdr:blipFill>
      <xdr:spPr bwMode="auto">
        <a:xfrm>
          <a:off x="5203545" y="40823490"/>
          <a:ext cx="529268" cy="314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36511</xdr:colOff>
      <xdr:row>11</xdr:row>
      <xdr:rowOff>200070</xdr:rowOff>
    </xdr:from>
    <xdr:to>
      <xdr:col>2</xdr:col>
      <xdr:colOff>774459</xdr:colOff>
      <xdr:row>13</xdr:row>
      <xdr:rowOff>670</xdr:rowOff>
    </xdr:to>
    <xdr:pic>
      <xdr:nvPicPr>
        <xdr:cNvPr id="115" name="Рисунок 2">
          <a:extLst>
            <a:ext uri="{FF2B5EF4-FFF2-40B4-BE49-F238E27FC236}">
              <a16:creationId xmlns:a16="http://schemas.microsoft.com/office/drawing/2014/main" id="{1B12DEAE-6E60-4B4A-98BC-43A64AA0D45D}"/>
            </a:ext>
          </a:extLst>
        </xdr:cNvPr>
        <xdr:cNvPicPr/>
      </xdr:nvPicPr>
      <xdr:blipFill>
        <a:blip xmlns:r="http://schemas.openxmlformats.org/officeDocument/2006/relationships" r:embed="rId108"/>
        <a:stretch/>
      </xdr:blipFill>
      <xdr:spPr bwMode="auto">
        <a:xfrm>
          <a:off x="5113336" y="2619420"/>
          <a:ext cx="737948" cy="486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27795</xdr:colOff>
      <xdr:row>13</xdr:row>
      <xdr:rowOff>163903</xdr:rowOff>
    </xdr:from>
    <xdr:to>
      <xdr:col>2</xdr:col>
      <xdr:colOff>813758</xdr:colOff>
      <xdr:row>14</xdr:row>
      <xdr:rowOff>236750</xdr:rowOff>
    </xdr:to>
    <xdr:pic>
      <xdr:nvPicPr>
        <xdr:cNvPr id="116" name="Рисунок 138">
          <a:extLst>
            <a:ext uri="{FF2B5EF4-FFF2-40B4-BE49-F238E27FC236}">
              <a16:creationId xmlns:a16="http://schemas.microsoft.com/office/drawing/2014/main" id="{95AF1C73-7268-4FA1-9969-B9A10D2FF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/>
      </xdr:blipFill>
      <xdr:spPr bwMode="auto">
        <a:xfrm>
          <a:off x="5104620" y="3269053"/>
          <a:ext cx="785963" cy="415747"/>
        </a:xfrm>
        <a:prstGeom prst="rect">
          <a:avLst/>
        </a:prstGeom>
      </xdr:spPr>
    </xdr:pic>
    <xdr:clientData/>
  </xdr:twoCellAnchor>
  <xdr:twoCellAnchor editAs="oneCell">
    <xdr:from>
      <xdr:col>2</xdr:col>
      <xdr:colOff>133750</xdr:colOff>
      <xdr:row>67</xdr:row>
      <xdr:rowOff>326327</xdr:rowOff>
    </xdr:from>
    <xdr:to>
      <xdr:col>2</xdr:col>
      <xdr:colOff>699697</xdr:colOff>
      <xdr:row>69</xdr:row>
      <xdr:rowOff>124071</xdr:rowOff>
    </xdr:to>
    <xdr:pic>
      <xdr:nvPicPr>
        <xdr:cNvPr id="117" name="Рисунок 134">
          <a:extLst>
            <a:ext uri="{FF2B5EF4-FFF2-40B4-BE49-F238E27FC236}">
              <a16:creationId xmlns:a16="http://schemas.microsoft.com/office/drawing/2014/main" id="{202F15CC-85FC-4FA7-8221-B6244369C4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/>
        <a:stretch/>
      </xdr:blipFill>
      <xdr:spPr bwMode="auto">
        <a:xfrm rot="5400000">
          <a:off x="5213677" y="20840075"/>
          <a:ext cx="559744" cy="565947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0</xdr:col>
      <xdr:colOff>14400</xdr:colOff>
      <xdr:row>22</xdr:row>
      <xdr:rowOff>9000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AE4ACE0B-4EDB-49A5-B18E-FE58444D2356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 bwMode="auto">
        <a:xfrm>
          <a:off x="0" y="11706225"/>
          <a:ext cx="14400" cy="9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325887</xdr:colOff>
      <xdr:row>10</xdr:row>
      <xdr:rowOff>58094</xdr:rowOff>
    </xdr:from>
    <xdr:to>
      <xdr:col>2</xdr:col>
      <xdr:colOff>709283</xdr:colOff>
      <xdr:row>10</xdr:row>
      <xdr:rowOff>421734</xdr:rowOff>
    </xdr:to>
    <xdr:pic>
      <xdr:nvPicPr>
        <xdr:cNvPr id="3" name="Picture 1024" descr="C:\Users\toshiba\AppData\Roaming\Tencent\Users\1010814702\QQ\WinTemp\RichOle\)A}]EE2KWF0G_~HGMOX{RZQ.jpg">
          <a:extLst>
            <a:ext uri="{FF2B5EF4-FFF2-40B4-BE49-F238E27FC236}">
              <a16:creationId xmlns:a16="http://schemas.microsoft.com/office/drawing/2014/main" id="{5031E432-6C59-4812-A300-24F1F0F4EFD2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 bwMode="auto">
        <a:xfrm>
          <a:off x="5355087" y="3096569"/>
          <a:ext cx="383396" cy="363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82575</xdr:colOff>
      <xdr:row>10</xdr:row>
      <xdr:rowOff>47294</xdr:rowOff>
    </xdr:from>
    <xdr:to>
      <xdr:col>2</xdr:col>
      <xdr:colOff>233415</xdr:colOff>
      <xdr:row>10</xdr:row>
      <xdr:rowOff>376570</xdr:rowOff>
    </xdr:to>
    <xdr:pic>
      <xdr:nvPicPr>
        <xdr:cNvPr id="4" name="Picture 1025" descr="C:\Users\toshiba\AppData\Roaming\Tencent\Users\1010814702\QQ\WinTemp\RichOle\Z~{[`~G3GHY1JC]HNUWVC%1.jpg">
          <a:extLst>
            <a:ext uri="{FF2B5EF4-FFF2-40B4-BE49-F238E27FC236}">
              <a16:creationId xmlns:a16="http://schemas.microsoft.com/office/drawing/2014/main" id="{DDF1AC1E-D2B8-4BB1-899D-A3B6D8B43185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 bwMode="auto">
        <a:xfrm>
          <a:off x="5111775" y="3085769"/>
          <a:ext cx="150840" cy="329276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104039</xdr:colOff>
      <xdr:row>12</xdr:row>
      <xdr:rowOff>66195</xdr:rowOff>
    </xdr:from>
    <xdr:to>
      <xdr:col>2</xdr:col>
      <xdr:colOff>254159</xdr:colOff>
      <xdr:row>12</xdr:row>
      <xdr:rowOff>371834</xdr:rowOff>
    </xdr:to>
    <xdr:pic>
      <xdr:nvPicPr>
        <xdr:cNvPr id="5" name="Picture 1025" descr="C:\Users\toshiba\AppData\Roaming\Tencent\Users\1010814702\QQ\WinTemp\RichOle\Z~{[`~G3GHY1JC]HNUWVC%1.jpg">
          <a:extLst>
            <a:ext uri="{FF2B5EF4-FFF2-40B4-BE49-F238E27FC236}">
              <a16:creationId xmlns:a16="http://schemas.microsoft.com/office/drawing/2014/main" id="{B78F2FC3-E156-4A2D-98B0-58E69B7F708A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 bwMode="auto">
        <a:xfrm>
          <a:off x="5133239" y="4590570"/>
          <a:ext cx="150120" cy="30563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285519</xdr:colOff>
      <xdr:row>11</xdr:row>
      <xdr:rowOff>100010</xdr:rowOff>
    </xdr:from>
    <xdr:to>
      <xdr:col>2</xdr:col>
      <xdr:colOff>683401</xdr:colOff>
      <xdr:row>11</xdr:row>
      <xdr:rowOff>474451</xdr:rowOff>
    </xdr:to>
    <xdr:pic>
      <xdr:nvPicPr>
        <xdr:cNvPr id="6" name="Picture 1042" descr="C:\Users\toshiba\AppData\Roaming\Tencent\Users\1010814702\QQ\WinTemp\RichOle\~ZRQ88`L2T}@M%5O6EF(D7M.jpg">
          <a:extLst>
            <a:ext uri="{FF2B5EF4-FFF2-40B4-BE49-F238E27FC236}">
              <a16:creationId xmlns:a16="http://schemas.microsoft.com/office/drawing/2014/main" id="{2797DC24-9446-4965-ABE1-BFF8691E9133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 bwMode="auto">
        <a:xfrm>
          <a:off x="5314719" y="3881435"/>
          <a:ext cx="397882" cy="37444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92159</xdr:colOff>
      <xdr:row>11</xdr:row>
      <xdr:rowOff>29384</xdr:rowOff>
    </xdr:from>
    <xdr:to>
      <xdr:col>2</xdr:col>
      <xdr:colOff>265680</xdr:colOff>
      <xdr:row>11</xdr:row>
      <xdr:rowOff>372464</xdr:rowOff>
    </xdr:to>
    <xdr:pic>
      <xdr:nvPicPr>
        <xdr:cNvPr id="7" name="Picture 1043" descr="C:\Users\toshiba\AppData\Roaming\Tencent\Users\1010814702\QQ\WinTemp\RichOle\G@ZPO_4$V@R[2RQ`C`7}KIW.jpg">
          <a:extLst>
            <a:ext uri="{FF2B5EF4-FFF2-40B4-BE49-F238E27FC236}">
              <a16:creationId xmlns:a16="http://schemas.microsoft.com/office/drawing/2014/main" id="{B5A5D9AB-F6C7-40BC-B1E6-C4A80291D7AF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 bwMode="auto">
        <a:xfrm>
          <a:off x="5121359" y="3810809"/>
          <a:ext cx="173521" cy="343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94454</xdr:colOff>
      <xdr:row>13</xdr:row>
      <xdr:rowOff>38969</xdr:rowOff>
    </xdr:from>
    <xdr:to>
      <xdr:col>2</xdr:col>
      <xdr:colOff>267975</xdr:colOff>
      <xdr:row>13</xdr:row>
      <xdr:rowOff>382049</xdr:rowOff>
    </xdr:to>
    <xdr:pic>
      <xdr:nvPicPr>
        <xdr:cNvPr id="8" name="Picture 1043" descr="C:\Users\toshiba\AppData\Roaming\Tencent\Users\1010814702\QQ\WinTemp\RichOle\G@ZPO_4$V@R[2RQ`C`7}KIW.jpg">
          <a:extLst>
            <a:ext uri="{FF2B5EF4-FFF2-40B4-BE49-F238E27FC236}">
              <a16:creationId xmlns:a16="http://schemas.microsoft.com/office/drawing/2014/main" id="{EEE6FAE2-96E3-425E-BDE7-DAF2FF7172F2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 bwMode="auto">
        <a:xfrm>
          <a:off x="5123654" y="5306294"/>
          <a:ext cx="173521" cy="343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271034</xdr:colOff>
      <xdr:row>14</xdr:row>
      <xdr:rowOff>37799</xdr:rowOff>
    </xdr:from>
    <xdr:to>
      <xdr:col>2</xdr:col>
      <xdr:colOff>738036</xdr:colOff>
      <xdr:row>14</xdr:row>
      <xdr:rowOff>412149</xdr:rowOff>
    </xdr:to>
    <xdr:pic>
      <xdr:nvPicPr>
        <xdr:cNvPr id="9" name="Picture 1046" descr="C:\Users\toshiba\AppData\Roaming\Tencent\Users\1010814702\QQ\WinTemp\RichOle\O}2KEAE(AC%SC3W28S8`ABT.jpg">
          <a:extLst>
            <a:ext uri="{FF2B5EF4-FFF2-40B4-BE49-F238E27FC236}">
              <a16:creationId xmlns:a16="http://schemas.microsoft.com/office/drawing/2014/main" id="{B1ED928D-B839-425F-8814-2076C13B85D3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 bwMode="auto">
        <a:xfrm>
          <a:off x="5300234" y="5800424"/>
          <a:ext cx="467002" cy="3743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100530</xdr:colOff>
      <xdr:row>14</xdr:row>
      <xdr:rowOff>76140</xdr:rowOff>
    </xdr:from>
    <xdr:to>
      <xdr:col>2</xdr:col>
      <xdr:colOff>250290</xdr:colOff>
      <xdr:row>14</xdr:row>
      <xdr:rowOff>410220</xdr:rowOff>
    </xdr:to>
    <xdr:pic>
      <xdr:nvPicPr>
        <xdr:cNvPr id="10" name="Picture 1044" descr="C:\Users\toshiba\AppData\Roaming\Tencent\Users\1010814702\QQ\WinTemp\RichOle\K2CMJOK@RN61JG{G5WIZCR8.jpg">
          <a:extLst>
            <a:ext uri="{FF2B5EF4-FFF2-40B4-BE49-F238E27FC236}">
              <a16:creationId xmlns:a16="http://schemas.microsoft.com/office/drawing/2014/main" id="{49C0492E-6CD2-42BB-B9EE-E10B02DEFF53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 bwMode="auto">
        <a:xfrm>
          <a:off x="5129730" y="5838765"/>
          <a:ext cx="149760" cy="33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124604</xdr:colOff>
      <xdr:row>17</xdr:row>
      <xdr:rowOff>9358</xdr:rowOff>
    </xdr:from>
    <xdr:to>
      <xdr:col>2</xdr:col>
      <xdr:colOff>622440</xdr:colOff>
      <xdr:row>17</xdr:row>
      <xdr:rowOff>460074</xdr:rowOff>
    </xdr:to>
    <xdr:pic>
      <xdr:nvPicPr>
        <xdr:cNvPr id="11" name="Picture 1047" descr="C:\Users\toshiba\AppData\Roaming\Tencent\Users\1010814702\QQ\WinTemp\RichOle\ZTQ_1{J_5U{2AC77}{HVUKL.jpg">
          <a:extLst>
            <a:ext uri="{FF2B5EF4-FFF2-40B4-BE49-F238E27FC236}">
              <a16:creationId xmlns:a16="http://schemas.microsoft.com/office/drawing/2014/main" id="{7E339D16-2098-4C81-B57C-03EB460045F3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 bwMode="auto">
        <a:xfrm>
          <a:off x="5153804" y="8000833"/>
          <a:ext cx="497836" cy="450716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124604</xdr:colOff>
      <xdr:row>18</xdr:row>
      <xdr:rowOff>19440</xdr:rowOff>
    </xdr:from>
    <xdr:to>
      <xdr:col>2</xdr:col>
      <xdr:colOff>653165</xdr:colOff>
      <xdr:row>18</xdr:row>
      <xdr:rowOff>460076</xdr:rowOff>
    </xdr:to>
    <xdr:pic>
      <xdr:nvPicPr>
        <xdr:cNvPr id="12" name="Picture 1048" descr="C:\Users\toshiba\AppData\Roaming\Tencent\Users\1010814702\QQ\WinTemp\RichOle\2(EM4~17%]~F_S[%P7W%1QE.jpg">
          <a:extLst>
            <a:ext uri="{FF2B5EF4-FFF2-40B4-BE49-F238E27FC236}">
              <a16:creationId xmlns:a16="http://schemas.microsoft.com/office/drawing/2014/main" id="{041770DE-15F1-4EF7-956D-6166032A7868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 bwMode="auto">
        <a:xfrm>
          <a:off x="5153804" y="8753865"/>
          <a:ext cx="528561" cy="440636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86265</xdr:colOff>
      <xdr:row>19</xdr:row>
      <xdr:rowOff>76680</xdr:rowOff>
    </xdr:from>
    <xdr:to>
      <xdr:col>2</xdr:col>
      <xdr:colOff>670943</xdr:colOff>
      <xdr:row>20</xdr:row>
      <xdr:rowOff>86263</xdr:rowOff>
    </xdr:to>
    <xdr:pic>
      <xdr:nvPicPr>
        <xdr:cNvPr id="13" name="Picture 1083" descr="C:\Users\toshiba\AppData\Roaming\Tencent\Users\1010814702\QQ\WinTemp\RichOle\M[5)W501AN[RN%RB_}73`~4.jpg">
          <a:extLst>
            <a:ext uri="{FF2B5EF4-FFF2-40B4-BE49-F238E27FC236}">
              <a16:creationId xmlns:a16="http://schemas.microsoft.com/office/drawing/2014/main" id="{12CF5231-9738-49AD-AD98-3A4C4F51CF70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 bwMode="auto">
        <a:xfrm>
          <a:off x="5115465" y="9554055"/>
          <a:ext cx="584678" cy="75253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191698</xdr:colOff>
      <xdr:row>21</xdr:row>
      <xdr:rowOff>37800</xdr:rowOff>
    </xdr:from>
    <xdr:to>
      <xdr:col>2</xdr:col>
      <xdr:colOff>611280</xdr:colOff>
      <xdr:row>21</xdr:row>
      <xdr:rowOff>431320</xdr:rowOff>
    </xdr:to>
    <xdr:pic>
      <xdr:nvPicPr>
        <xdr:cNvPr id="14" name="Picture 1102" descr="C:\Users\toshiba\AppData\Roaming\Tencent\Users\1010814702\QQ\WinTemp\RichOle\N_S)Q5XW{UBRM7XYBW869SU.jpg">
          <a:extLst>
            <a:ext uri="{FF2B5EF4-FFF2-40B4-BE49-F238E27FC236}">
              <a16:creationId xmlns:a16="http://schemas.microsoft.com/office/drawing/2014/main" id="{62442127-9C08-4402-A065-C48B0B6C190A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 bwMode="auto">
        <a:xfrm>
          <a:off x="5220898" y="11001075"/>
          <a:ext cx="419582" cy="393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95849</xdr:colOff>
      <xdr:row>22</xdr:row>
      <xdr:rowOff>262670</xdr:rowOff>
    </xdr:from>
    <xdr:to>
      <xdr:col>2</xdr:col>
      <xdr:colOff>711138</xdr:colOff>
      <xdr:row>23</xdr:row>
      <xdr:rowOff>348890</xdr:rowOff>
    </xdr:to>
    <xdr:pic>
      <xdr:nvPicPr>
        <xdr:cNvPr id="15" name="Picture 15">
          <a:extLst>
            <a:ext uri="{FF2B5EF4-FFF2-40B4-BE49-F238E27FC236}">
              <a16:creationId xmlns:a16="http://schemas.microsoft.com/office/drawing/2014/main" id="{4BF4434E-8EAF-4CBA-8560-25C755060454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 bwMode="auto">
        <a:xfrm>
          <a:off x="5125049" y="11968895"/>
          <a:ext cx="615289" cy="8291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162943</xdr:colOff>
      <xdr:row>15</xdr:row>
      <xdr:rowOff>19439</xdr:rowOff>
    </xdr:from>
    <xdr:to>
      <xdr:col>2</xdr:col>
      <xdr:colOff>645173</xdr:colOff>
      <xdr:row>15</xdr:row>
      <xdr:rowOff>431320</xdr:rowOff>
    </xdr:to>
    <xdr:pic>
      <xdr:nvPicPr>
        <xdr:cNvPr id="16" name="Picture 1087" descr="C:\Users\Administrator\AppData\Roaming\Tencent\Users\1010814702\QQ\WinTemp\RichOle\0YNU)YRFJ}[77L06K[I1M72.png">
          <a:extLst>
            <a:ext uri="{FF2B5EF4-FFF2-40B4-BE49-F238E27FC236}">
              <a16:creationId xmlns:a16="http://schemas.microsoft.com/office/drawing/2014/main" id="{BC0D8325-A2EA-427C-863E-B25668DDAF45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 bwMode="auto">
        <a:xfrm>
          <a:off x="5192143" y="6525014"/>
          <a:ext cx="482230" cy="41188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162943</xdr:colOff>
      <xdr:row>16</xdr:row>
      <xdr:rowOff>19800</xdr:rowOff>
    </xdr:from>
    <xdr:to>
      <xdr:col>2</xdr:col>
      <xdr:colOff>645173</xdr:colOff>
      <xdr:row>16</xdr:row>
      <xdr:rowOff>431320</xdr:rowOff>
    </xdr:to>
    <xdr:pic>
      <xdr:nvPicPr>
        <xdr:cNvPr id="17" name="Picture 1088" descr="C:\Users\Administrator\AppData\Roaming\Tencent\Users\1010814702\QQ\WinTemp\RichOle\R[D3B{%7L}%G7~0B92)2%FQ.png">
          <a:extLst>
            <a:ext uri="{FF2B5EF4-FFF2-40B4-BE49-F238E27FC236}">
              <a16:creationId xmlns:a16="http://schemas.microsoft.com/office/drawing/2014/main" id="{E7B941C0-1F14-4428-940B-740104E51A95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 bwMode="auto">
        <a:xfrm>
          <a:off x="5192143" y="7268325"/>
          <a:ext cx="482230" cy="411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297132</xdr:colOff>
      <xdr:row>12</xdr:row>
      <xdr:rowOff>56971</xdr:rowOff>
    </xdr:from>
    <xdr:to>
      <xdr:col>2</xdr:col>
      <xdr:colOff>709283</xdr:colOff>
      <xdr:row>12</xdr:row>
      <xdr:rowOff>421734</xdr:rowOff>
    </xdr:to>
    <xdr:pic>
      <xdr:nvPicPr>
        <xdr:cNvPr id="18" name="Рисунок 2">
          <a:extLst>
            <a:ext uri="{FF2B5EF4-FFF2-40B4-BE49-F238E27FC236}">
              <a16:creationId xmlns:a16="http://schemas.microsoft.com/office/drawing/2014/main" id="{9FA1FB03-9EF4-43EA-B98F-AB7EC4FABE88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 bwMode="auto">
        <a:xfrm>
          <a:off x="5326332" y="4581346"/>
          <a:ext cx="412151" cy="36476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297132</xdr:colOff>
      <xdr:row>13</xdr:row>
      <xdr:rowOff>28798</xdr:rowOff>
    </xdr:from>
    <xdr:to>
      <xdr:col>2</xdr:col>
      <xdr:colOff>709282</xdr:colOff>
      <xdr:row>13</xdr:row>
      <xdr:rowOff>392980</xdr:rowOff>
    </xdr:to>
    <xdr:pic>
      <xdr:nvPicPr>
        <xdr:cNvPr id="19" name="Рисунок 5">
          <a:extLst>
            <a:ext uri="{FF2B5EF4-FFF2-40B4-BE49-F238E27FC236}">
              <a16:creationId xmlns:a16="http://schemas.microsoft.com/office/drawing/2014/main" id="{80310637-3673-494B-9664-6813AB43B7C6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 bwMode="auto">
        <a:xfrm>
          <a:off x="5326332" y="5296123"/>
          <a:ext cx="412150" cy="364182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46800</xdr:colOff>
      <xdr:row>24</xdr:row>
      <xdr:rowOff>37800</xdr:rowOff>
    </xdr:from>
    <xdr:to>
      <xdr:col>2</xdr:col>
      <xdr:colOff>699698</xdr:colOff>
      <xdr:row>24</xdr:row>
      <xdr:rowOff>258791</xdr:rowOff>
    </xdr:to>
    <xdr:pic>
      <xdr:nvPicPr>
        <xdr:cNvPr id="20" name="Рисунок 2">
          <a:extLst>
            <a:ext uri="{FF2B5EF4-FFF2-40B4-BE49-F238E27FC236}">
              <a16:creationId xmlns:a16="http://schemas.microsoft.com/office/drawing/2014/main" id="{B0B9C131-6A03-477A-ACF0-AAC1C2FB3419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 bwMode="auto">
        <a:xfrm>
          <a:off x="5076000" y="13229925"/>
          <a:ext cx="652898" cy="22099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44505</xdr:colOff>
      <xdr:row>24</xdr:row>
      <xdr:rowOff>257803</xdr:rowOff>
    </xdr:from>
    <xdr:to>
      <xdr:col>2</xdr:col>
      <xdr:colOff>666113</xdr:colOff>
      <xdr:row>24</xdr:row>
      <xdr:rowOff>460074</xdr:rowOff>
    </xdr:to>
    <xdr:pic>
      <xdr:nvPicPr>
        <xdr:cNvPr id="21" name="Рисунок 3">
          <a:extLst>
            <a:ext uri="{FF2B5EF4-FFF2-40B4-BE49-F238E27FC236}">
              <a16:creationId xmlns:a16="http://schemas.microsoft.com/office/drawing/2014/main" id="{1EA1F2C6-3486-42B5-A4D0-C2B7FEEDA794}"/>
            </a:ext>
          </a:extLst>
        </xdr:cNvPr>
        <xdr:cNvPicPr/>
      </xdr:nvPicPr>
      <xdr:blipFill>
        <a:blip xmlns:r="http://schemas.openxmlformats.org/officeDocument/2006/relationships" r:embed="rId18"/>
        <a:stretch/>
      </xdr:blipFill>
      <xdr:spPr bwMode="auto">
        <a:xfrm>
          <a:off x="5073705" y="13449928"/>
          <a:ext cx="621608" cy="202271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103517</xdr:colOff>
      <xdr:row>44</xdr:row>
      <xdr:rowOff>51760</xdr:rowOff>
    </xdr:from>
    <xdr:to>
      <xdr:col>0</xdr:col>
      <xdr:colOff>1296427</xdr:colOff>
      <xdr:row>52</xdr:row>
      <xdr:rowOff>17253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C2582E2B-9743-4223-920B-1F2CA45F9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517" y="8957635"/>
          <a:ext cx="1192910" cy="1413293"/>
        </a:xfrm>
        <a:prstGeom prst="rect">
          <a:avLst/>
        </a:prstGeom>
      </xdr:spPr>
    </xdr:pic>
    <xdr:clientData/>
  </xdr:twoCellAnchor>
  <xdr:twoCellAnchor editAs="oneCell">
    <xdr:from>
      <xdr:col>0</xdr:col>
      <xdr:colOff>25880</xdr:colOff>
      <xdr:row>19</xdr:row>
      <xdr:rowOff>155275</xdr:rowOff>
    </xdr:from>
    <xdr:to>
      <xdr:col>0</xdr:col>
      <xdr:colOff>1275718</xdr:colOff>
      <xdr:row>26</xdr:row>
      <xdr:rowOff>157433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227CAC6-82A5-4B2A-A040-A1F7C5D72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880" y="4327225"/>
          <a:ext cx="1249838" cy="1335658"/>
        </a:xfrm>
        <a:prstGeom prst="rect">
          <a:avLst/>
        </a:prstGeom>
      </xdr:spPr>
    </xdr:pic>
    <xdr:clientData/>
  </xdr:twoCellAnchor>
  <xdr:twoCellAnchor editAs="oneCell">
    <xdr:from>
      <xdr:col>0</xdr:col>
      <xdr:colOff>69012</xdr:colOff>
      <xdr:row>34</xdr:row>
      <xdr:rowOff>112144</xdr:rowOff>
    </xdr:from>
    <xdr:to>
      <xdr:col>0</xdr:col>
      <xdr:colOff>1267443</xdr:colOff>
      <xdr:row>42</xdr:row>
      <xdr:rowOff>129396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6F690E9-755D-425B-8386-D326B7EEA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012" y="7208269"/>
          <a:ext cx="1198431" cy="1465052"/>
        </a:xfrm>
        <a:prstGeom prst="rect">
          <a:avLst/>
        </a:prstGeom>
      </xdr:spPr>
    </xdr:pic>
    <xdr:clientData/>
  </xdr:twoCellAnchor>
  <xdr:twoCellAnchor editAs="oneCell">
    <xdr:from>
      <xdr:col>0</xdr:col>
      <xdr:colOff>43131</xdr:colOff>
      <xdr:row>56</xdr:row>
      <xdr:rowOff>112140</xdr:rowOff>
    </xdr:from>
    <xdr:to>
      <xdr:col>0</xdr:col>
      <xdr:colOff>1302588</xdr:colOff>
      <xdr:row>65</xdr:row>
      <xdr:rowOff>60384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E81A4EF3-3E21-477B-9735-36234144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31" y="11294490"/>
          <a:ext cx="1259457" cy="1577019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9</xdr:row>
      <xdr:rowOff>123825</xdr:rowOff>
    </xdr:from>
    <xdr:to>
      <xdr:col>0</xdr:col>
      <xdr:colOff>1402238</xdr:colOff>
      <xdr:row>15</xdr:row>
      <xdr:rowOff>116458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DACCA1BA-EE87-42D0-9BED-11ED9EDEF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saturation sat="3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52400" y="2105025"/>
          <a:ext cx="1249838" cy="133565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43134</xdr:colOff>
      <xdr:row>14</xdr:row>
      <xdr:rowOff>34507</xdr:rowOff>
    </xdr:from>
    <xdr:to>
      <xdr:col>1</xdr:col>
      <xdr:colOff>792</xdr:colOff>
      <xdr:row>19</xdr:row>
      <xdr:rowOff>207034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A19E223D-81B5-4C16-AE8A-3BEDD13DB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34" y="3292057"/>
          <a:ext cx="1291158" cy="1267902"/>
        </a:xfrm>
        <a:prstGeom prst="rect">
          <a:avLst/>
        </a:prstGeom>
      </xdr:spPr>
    </xdr:pic>
    <xdr:clientData/>
  </xdr:twoCellAnchor>
  <xdr:twoCellAnchor editAs="oneCell">
    <xdr:from>
      <xdr:col>0</xdr:col>
      <xdr:colOff>250166</xdr:colOff>
      <xdr:row>30</xdr:row>
      <xdr:rowOff>34506</xdr:rowOff>
    </xdr:from>
    <xdr:to>
      <xdr:col>0</xdr:col>
      <xdr:colOff>1225328</xdr:colOff>
      <xdr:row>31</xdr:row>
      <xdr:rowOff>457201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7A333BB-B97A-4BDF-B9D7-F40C876D9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166" y="6863931"/>
          <a:ext cx="975162" cy="937045"/>
        </a:xfrm>
        <a:prstGeom prst="rect">
          <a:avLst/>
        </a:prstGeom>
      </xdr:spPr>
    </xdr:pic>
    <xdr:clientData/>
  </xdr:twoCellAnchor>
  <xdr:twoCellAnchor editAs="oneCell">
    <xdr:from>
      <xdr:col>0</xdr:col>
      <xdr:colOff>172529</xdr:colOff>
      <xdr:row>33</xdr:row>
      <xdr:rowOff>17253</xdr:rowOff>
    </xdr:from>
    <xdr:to>
      <xdr:col>0</xdr:col>
      <xdr:colOff>1184435</xdr:colOff>
      <xdr:row>34</xdr:row>
      <xdr:rowOff>500332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06BB942-AB29-4A62-941C-CDBEE9E9C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529" y="8246853"/>
          <a:ext cx="1011906" cy="997429"/>
        </a:xfrm>
        <a:prstGeom prst="rect">
          <a:avLst/>
        </a:prstGeom>
      </xdr:spPr>
    </xdr:pic>
    <xdr:clientData/>
  </xdr:twoCellAnchor>
  <xdr:twoCellAnchor editAs="oneCell">
    <xdr:from>
      <xdr:col>0</xdr:col>
      <xdr:colOff>146650</xdr:colOff>
      <xdr:row>36</xdr:row>
      <xdr:rowOff>146649</xdr:rowOff>
    </xdr:from>
    <xdr:to>
      <xdr:col>0</xdr:col>
      <xdr:colOff>1271391</xdr:colOff>
      <xdr:row>40</xdr:row>
      <xdr:rowOff>138022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A4DD598E-D21B-4399-B1DC-8D19863BA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650" y="9776424"/>
          <a:ext cx="1124741" cy="11343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aquapulse.biz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aquapulse.biz/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IC188"/>
  <sheetViews>
    <sheetView zoomScale="85" zoomScaleNormal="85" workbookViewId="0">
      <pane ySplit="9" topLeftCell="A70" activePane="bottomLeft" state="frozen"/>
      <selection pane="bottomLeft" activeCell="A66" sqref="A66:F66"/>
    </sheetView>
  </sheetViews>
  <sheetFormatPr defaultColWidth="9.140625" defaultRowHeight="15.75"/>
  <cols>
    <col min="1" max="1" width="45.7109375" style="1" customWidth="1"/>
    <col min="2" max="2" width="12" style="2" customWidth="1"/>
    <col min="3" max="3" width="11.42578125" style="3" customWidth="1"/>
    <col min="4" max="4" width="15.85546875" style="1" customWidth="1"/>
    <col min="5" max="6" width="8.140625" style="1" customWidth="1"/>
    <col min="7" max="7" width="16.5703125" style="4" customWidth="1"/>
    <col min="8" max="8" width="13.7109375" style="4" customWidth="1"/>
    <col min="9" max="9" width="13.28515625" style="5" customWidth="1"/>
    <col min="10" max="10" width="13.140625" style="6" customWidth="1"/>
    <col min="11" max="11" width="13.140625" style="7" customWidth="1"/>
    <col min="12" max="12" width="10.7109375" style="8" customWidth="1"/>
    <col min="13" max="237" width="9.140625" style="1"/>
    <col min="1006" max="1018" width="8.7109375" customWidth="1"/>
  </cols>
  <sheetData>
    <row r="1" spans="1:237" ht="7.5" customHeight="1" thickBot="1"/>
    <row r="2" spans="1:237" ht="19.149999999999999" customHeight="1" thickBot="1">
      <c r="A2" s="700" t="s">
        <v>0</v>
      </c>
      <c r="B2" s="701" t="s">
        <v>1</v>
      </c>
      <c r="C2" s="701"/>
      <c r="D2" s="701"/>
      <c r="E2" s="701"/>
      <c r="F2" s="85" t="s">
        <v>214</v>
      </c>
      <c r="G2" s="85"/>
      <c r="H2" s="702" t="s">
        <v>219</v>
      </c>
      <c r="I2" s="702"/>
      <c r="J2" s="702"/>
      <c r="K2" s="1"/>
      <c r="L2" s="1"/>
      <c r="IB2"/>
      <c r="IC2"/>
    </row>
    <row r="3" spans="1:237" ht="19.149999999999999" customHeight="1" thickBot="1">
      <c r="A3" s="700"/>
      <c r="B3" s="701" t="s">
        <v>2</v>
      </c>
      <c r="C3" s="701"/>
      <c r="D3" s="701"/>
      <c r="E3" s="701"/>
      <c r="F3" s="85" t="s">
        <v>211</v>
      </c>
      <c r="G3" s="85"/>
      <c r="H3" s="703" t="s">
        <v>3</v>
      </c>
      <c r="I3" s="703"/>
      <c r="J3" s="703"/>
      <c r="K3" s="1"/>
      <c r="L3" s="1"/>
      <c r="IB3"/>
      <c r="IC3"/>
    </row>
    <row r="4" spans="1:237" ht="19.149999999999999" customHeight="1" thickBot="1">
      <c r="A4" s="700"/>
      <c r="B4" s="704" t="s">
        <v>215</v>
      </c>
      <c r="C4" s="704"/>
      <c r="D4" s="704"/>
      <c r="E4" s="704"/>
      <c r="F4" s="85" t="s">
        <v>212</v>
      </c>
      <c r="G4" s="85"/>
      <c r="H4" s="705" t="s">
        <v>4</v>
      </c>
      <c r="I4" s="705"/>
      <c r="J4" s="705"/>
      <c r="K4" s="1"/>
      <c r="L4" s="1"/>
      <c r="IB4"/>
      <c r="IC4"/>
    </row>
    <row r="5" spans="1:237" ht="23.85" customHeight="1" thickBot="1">
      <c r="A5" s="700"/>
      <c r="B5" s="701" t="s">
        <v>5</v>
      </c>
      <c r="C5" s="701"/>
      <c r="D5" s="701"/>
      <c r="E5" s="701"/>
      <c r="F5" s="85" t="s">
        <v>213</v>
      </c>
      <c r="G5" s="85"/>
      <c r="H5" s="90" t="s">
        <v>6</v>
      </c>
      <c r="I5" s="699">
        <v>130</v>
      </c>
      <c r="J5" s="699"/>
      <c r="K5" s="1"/>
      <c r="L5" s="1"/>
      <c r="IA5"/>
      <c r="IB5"/>
      <c r="IC5"/>
    </row>
    <row r="6" spans="1:237" ht="26.25" customHeight="1" thickBot="1">
      <c r="H6" s="90" t="s">
        <v>359</v>
      </c>
      <c r="I6" s="699">
        <v>150</v>
      </c>
      <c r="J6" s="699"/>
      <c r="K6" s="8"/>
      <c r="L6" s="1"/>
      <c r="IC6"/>
    </row>
    <row r="7" spans="1:237" ht="18.75" customHeight="1">
      <c r="A7" s="695" t="s">
        <v>7</v>
      </c>
      <c r="B7" s="696" t="s">
        <v>8</v>
      </c>
      <c r="C7" s="697" t="s">
        <v>9</v>
      </c>
      <c r="D7" s="696" t="s">
        <v>10</v>
      </c>
      <c r="E7" s="698" t="s">
        <v>11</v>
      </c>
      <c r="F7" s="698"/>
      <c r="G7" s="692"/>
      <c r="H7" s="692"/>
      <c r="I7" s="692"/>
      <c r="J7" s="692"/>
      <c r="K7" s="1"/>
      <c r="L7" s="1"/>
      <c r="HX7"/>
      <c r="HY7"/>
      <c r="HZ7"/>
      <c r="IA7"/>
      <c r="IB7"/>
      <c r="IC7"/>
    </row>
    <row r="8" spans="1:237" ht="26.45" customHeight="1">
      <c r="A8" s="695"/>
      <c r="B8" s="696"/>
      <c r="C8" s="697"/>
      <c r="D8" s="696"/>
      <c r="E8" s="696"/>
      <c r="F8" s="698"/>
      <c r="G8" s="693" t="s">
        <v>12</v>
      </c>
      <c r="H8" s="693"/>
      <c r="I8" s="694" t="s">
        <v>13</v>
      </c>
      <c r="J8" s="694"/>
      <c r="K8" s="1"/>
      <c r="L8" s="1"/>
      <c r="HZ8"/>
      <c r="IA8"/>
      <c r="IB8"/>
      <c r="IC8"/>
    </row>
    <row r="9" spans="1:237" s="13" customFormat="1" ht="34.700000000000003" customHeight="1" thickBot="1">
      <c r="A9" s="695"/>
      <c r="B9" s="696"/>
      <c r="C9" s="697"/>
      <c r="D9" s="696"/>
      <c r="E9" s="10" t="s">
        <v>10</v>
      </c>
      <c r="F9" s="11" t="s">
        <v>14</v>
      </c>
      <c r="G9" s="88" t="s">
        <v>218</v>
      </c>
      <c r="H9" s="12" t="s">
        <v>217</v>
      </c>
      <c r="I9" s="89" t="s">
        <v>218</v>
      </c>
      <c r="J9" s="86" t="s">
        <v>216</v>
      </c>
    </row>
    <row r="10" spans="1:237" ht="24.75" customHeight="1" thickBot="1">
      <c r="A10" s="688" t="s">
        <v>15</v>
      </c>
      <c r="B10" s="690"/>
      <c r="C10" s="690"/>
      <c r="D10" s="690"/>
      <c r="E10" s="690"/>
      <c r="F10" s="690"/>
      <c r="G10" s="690"/>
      <c r="H10" s="690"/>
      <c r="I10" s="690"/>
      <c r="J10" s="691"/>
      <c r="K10" s="1"/>
      <c r="L10" s="1"/>
      <c r="HZ10"/>
      <c r="IA10"/>
      <c r="IB10"/>
      <c r="IC10"/>
    </row>
    <row r="11" spans="1:237" ht="30.2" customHeight="1">
      <c r="A11" s="14" t="s">
        <v>16</v>
      </c>
      <c r="B11" s="15" t="s">
        <v>17</v>
      </c>
      <c r="C11" s="15"/>
      <c r="D11" s="15" t="s">
        <v>18</v>
      </c>
      <c r="E11" s="36">
        <v>25</v>
      </c>
      <c r="F11" s="37">
        <v>200</v>
      </c>
      <c r="G11" s="48">
        <v>0.63800000000000001</v>
      </c>
      <c r="H11" s="41">
        <f>ROUND(G11*$I$5,2)</f>
        <v>82.94</v>
      </c>
      <c r="I11" s="48">
        <v>0.59400000000000008</v>
      </c>
      <c r="J11" s="41">
        <f>ROUND(I11*$I$5,2)</f>
        <v>77.22</v>
      </c>
      <c r="K11" s="1"/>
      <c r="L11" s="1"/>
      <c r="HZ11"/>
      <c r="IA11"/>
      <c r="IB11"/>
      <c r="IC11"/>
    </row>
    <row r="12" spans="1:237" ht="30.2" customHeight="1">
      <c r="A12" s="16" t="s">
        <v>19</v>
      </c>
      <c r="B12" s="17" t="s">
        <v>20</v>
      </c>
      <c r="C12" s="17"/>
      <c r="D12" s="17" t="s">
        <v>18</v>
      </c>
      <c r="E12" s="38">
        <v>25</v>
      </c>
      <c r="F12" s="35">
        <v>250</v>
      </c>
      <c r="G12" s="48">
        <v>0.36580000000000001</v>
      </c>
      <c r="H12" s="41">
        <f t="shared" ref="H12:H49" si="0">ROUND(G12*$I$5,2)</f>
        <v>47.55</v>
      </c>
      <c r="I12" s="48">
        <v>0.34099999999999997</v>
      </c>
      <c r="J12" s="41">
        <f t="shared" ref="J12:J49" si="1">ROUND(I12*$I$5,2)</f>
        <v>44.33</v>
      </c>
      <c r="K12" s="1"/>
      <c r="L12" s="1"/>
      <c r="HZ12"/>
      <c r="IA12"/>
      <c r="IB12"/>
      <c r="IC12"/>
    </row>
    <row r="13" spans="1:237" ht="30.2" customHeight="1">
      <c r="A13" s="16" t="s">
        <v>21</v>
      </c>
      <c r="B13" s="17" t="s">
        <v>22</v>
      </c>
      <c r="C13" s="17"/>
      <c r="D13" s="17" t="s">
        <v>18</v>
      </c>
      <c r="E13" s="38">
        <v>25</v>
      </c>
      <c r="F13" s="35">
        <v>250</v>
      </c>
      <c r="G13" s="48">
        <v>0.41299999999999998</v>
      </c>
      <c r="H13" s="41">
        <f t="shared" si="0"/>
        <v>53.69</v>
      </c>
      <c r="I13" s="48">
        <v>0.38499999999999995</v>
      </c>
      <c r="J13" s="41">
        <f t="shared" si="1"/>
        <v>50.05</v>
      </c>
      <c r="K13" s="1"/>
      <c r="L13" s="1"/>
      <c r="HZ13"/>
      <c r="IA13"/>
      <c r="IB13"/>
      <c r="IC13"/>
    </row>
    <row r="14" spans="1:237" ht="30.2" customHeight="1">
      <c r="A14" s="16" t="s">
        <v>23</v>
      </c>
      <c r="B14" s="17" t="s">
        <v>24</v>
      </c>
      <c r="C14" s="17"/>
      <c r="D14" s="17" t="s">
        <v>18</v>
      </c>
      <c r="E14" s="38">
        <v>25</v>
      </c>
      <c r="F14" s="35">
        <v>250</v>
      </c>
      <c r="G14" s="48">
        <v>0.43659999999999999</v>
      </c>
      <c r="H14" s="41">
        <f t="shared" si="0"/>
        <v>56.76</v>
      </c>
      <c r="I14" s="48">
        <v>0.40699999999999997</v>
      </c>
      <c r="J14" s="41">
        <f t="shared" si="1"/>
        <v>52.91</v>
      </c>
      <c r="K14" s="1"/>
      <c r="L14" s="1"/>
      <c r="HZ14"/>
      <c r="IA14"/>
      <c r="IB14"/>
      <c r="IC14"/>
    </row>
    <row r="15" spans="1:237" ht="30.2" customHeight="1">
      <c r="A15" s="16" t="s">
        <v>25</v>
      </c>
      <c r="B15" s="17" t="s">
        <v>26</v>
      </c>
      <c r="C15" s="17"/>
      <c r="D15" s="17" t="s">
        <v>18</v>
      </c>
      <c r="E15" s="38">
        <v>25</v>
      </c>
      <c r="F15" s="35">
        <v>250</v>
      </c>
      <c r="G15" s="48">
        <v>0.51919999999999999</v>
      </c>
      <c r="H15" s="41">
        <f t="shared" si="0"/>
        <v>67.5</v>
      </c>
      <c r="I15" s="48">
        <v>0.48399999999999999</v>
      </c>
      <c r="J15" s="41">
        <f t="shared" si="1"/>
        <v>62.92</v>
      </c>
      <c r="K15" s="1"/>
      <c r="L15" s="1"/>
      <c r="HZ15"/>
      <c r="IA15"/>
      <c r="IB15"/>
      <c r="IC15"/>
    </row>
    <row r="16" spans="1:237" ht="30.2" customHeight="1">
      <c r="A16" s="16" t="s">
        <v>27</v>
      </c>
      <c r="B16" s="17" t="s">
        <v>28</v>
      </c>
      <c r="C16" s="17"/>
      <c r="D16" s="17" t="s">
        <v>18</v>
      </c>
      <c r="E16" s="38">
        <v>25</v>
      </c>
      <c r="F16" s="35">
        <v>250</v>
      </c>
      <c r="G16" s="48">
        <v>0.29499999999999998</v>
      </c>
      <c r="H16" s="41">
        <f t="shared" si="0"/>
        <v>38.35</v>
      </c>
      <c r="I16" s="48">
        <v>0.27500000000000002</v>
      </c>
      <c r="J16" s="41">
        <f t="shared" si="1"/>
        <v>35.75</v>
      </c>
      <c r="K16" s="1"/>
      <c r="L16" s="1"/>
      <c r="HZ16"/>
      <c r="IA16"/>
      <c r="IB16"/>
      <c r="IC16"/>
    </row>
    <row r="17" spans="1:237" ht="30.2" customHeight="1">
      <c r="A17" s="16" t="s">
        <v>29</v>
      </c>
      <c r="B17" s="17" t="s">
        <v>30</v>
      </c>
      <c r="C17" s="17"/>
      <c r="D17" s="17" t="s">
        <v>18</v>
      </c>
      <c r="E17" s="38">
        <v>25</v>
      </c>
      <c r="F17" s="35">
        <v>200</v>
      </c>
      <c r="G17" s="48">
        <v>0.34219999999999995</v>
      </c>
      <c r="H17" s="41">
        <f t="shared" si="0"/>
        <v>44.49</v>
      </c>
      <c r="I17" s="48">
        <v>0.31899999999999995</v>
      </c>
      <c r="J17" s="41">
        <f t="shared" si="1"/>
        <v>41.47</v>
      </c>
      <c r="K17" s="1"/>
      <c r="L17" s="1"/>
      <c r="HZ17"/>
      <c r="IA17"/>
      <c r="IB17"/>
      <c r="IC17"/>
    </row>
    <row r="18" spans="1:237" ht="30.2" customHeight="1">
      <c r="A18" s="16" t="s">
        <v>31</v>
      </c>
      <c r="B18" s="17" t="s">
        <v>32</v>
      </c>
      <c r="C18" s="17"/>
      <c r="D18" s="17" t="s">
        <v>18</v>
      </c>
      <c r="E18" s="38">
        <v>25</v>
      </c>
      <c r="F18" s="35">
        <v>250</v>
      </c>
      <c r="G18" s="48">
        <v>0.36580000000000001</v>
      </c>
      <c r="H18" s="41">
        <f t="shared" si="0"/>
        <v>47.55</v>
      </c>
      <c r="I18" s="48">
        <v>0.34099999999999997</v>
      </c>
      <c r="J18" s="41">
        <f t="shared" si="1"/>
        <v>44.33</v>
      </c>
      <c r="K18" s="1"/>
      <c r="L18" s="1"/>
      <c r="HZ18"/>
      <c r="IA18"/>
      <c r="IB18"/>
      <c r="IC18"/>
    </row>
    <row r="19" spans="1:237" ht="30.2" customHeight="1">
      <c r="A19" s="16" t="s">
        <v>33</v>
      </c>
      <c r="B19" s="17" t="s">
        <v>34</v>
      </c>
      <c r="C19" s="17"/>
      <c r="D19" s="17" t="s">
        <v>18</v>
      </c>
      <c r="E19" s="38">
        <v>25</v>
      </c>
      <c r="F19" s="35">
        <v>100</v>
      </c>
      <c r="G19" s="48">
        <v>0.36580000000000001</v>
      </c>
      <c r="H19" s="41">
        <f t="shared" si="0"/>
        <v>47.55</v>
      </c>
      <c r="I19" s="48">
        <v>0.34099999999999997</v>
      </c>
      <c r="J19" s="41">
        <f t="shared" si="1"/>
        <v>44.33</v>
      </c>
      <c r="K19" s="1"/>
      <c r="L19" s="1"/>
      <c r="HZ19"/>
      <c r="IA19"/>
      <c r="IB19"/>
      <c r="IC19"/>
    </row>
    <row r="20" spans="1:237" ht="30.2" customHeight="1">
      <c r="A20" s="16" t="s">
        <v>35</v>
      </c>
      <c r="B20" s="17" t="s">
        <v>36</v>
      </c>
      <c r="C20" s="17"/>
      <c r="D20" s="17" t="s">
        <v>18</v>
      </c>
      <c r="E20" s="38">
        <v>25</v>
      </c>
      <c r="F20" s="35">
        <v>250</v>
      </c>
      <c r="G20" s="48">
        <v>0.47200000000000003</v>
      </c>
      <c r="H20" s="41">
        <f t="shared" si="0"/>
        <v>61.36</v>
      </c>
      <c r="I20" s="48">
        <v>0.44000000000000006</v>
      </c>
      <c r="J20" s="41">
        <f t="shared" si="1"/>
        <v>57.2</v>
      </c>
      <c r="K20" s="1"/>
      <c r="L20" s="1"/>
      <c r="HZ20"/>
      <c r="IA20"/>
      <c r="IB20"/>
      <c r="IC20"/>
    </row>
    <row r="21" spans="1:237" ht="30.2" customHeight="1">
      <c r="A21" s="16" t="s">
        <v>37</v>
      </c>
      <c r="B21" s="17" t="s">
        <v>38</v>
      </c>
      <c r="C21" s="17"/>
      <c r="D21" s="17" t="s">
        <v>18</v>
      </c>
      <c r="E21" s="38">
        <v>25</v>
      </c>
      <c r="F21" s="35">
        <v>300</v>
      </c>
      <c r="G21" s="48">
        <v>0.69619999999999993</v>
      </c>
      <c r="H21" s="41">
        <f t="shared" si="0"/>
        <v>90.51</v>
      </c>
      <c r="I21" s="48">
        <v>0.64900000000000002</v>
      </c>
      <c r="J21" s="41">
        <f t="shared" si="1"/>
        <v>84.37</v>
      </c>
      <c r="K21" s="1"/>
      <c r="L21" s="1"/>
      <c r="HZ21"/>
      <c r="IA21"/>
      <c r="IB21"/>
      <c r="IC21"/>
    </row>
    <row r="22" spans="1:237" ht="30.2" customHeight="1">
      <c r="A22" s="16" t="s">
        <v>39</v>
      </c>
      <c r="B22" s="17" t="s">
        <v>40</v>
      </c>
      <c r="C22" s="17"/>
      <c r="D22" s="17" t="s">
        <v>18</v>
      </c>
      <c r="E22" s="38">
        <v>25</v>
      </c>
      <c r="F22" s="35">
        <v>1000</v>
      </c>
      <c r="G22" s="48">
        <v>0.16520000000000001</v>
      </c>
      <c r="H22" s="41">
        <f t="shared" si="0"/>
        <v>21.48</v>
      </c>
      <c r="I22" s="48">
        <v>0.15400000000000003</v>
      </c>
      <c r="J22" s="41">
        <f t="shared" si="1"/>
        <v>20.02</v>
      </c>
      <c r="K22" s="1"/>
      <c r="L22" s="1"/>
      <c r="HZ22"/>
      <c r="IA22"/>
      <c r="IB22"/>
      <c r="IC22"/>
    </row>
    <row r="23" spans="1:237" ht="30.2" customHeight="1">
      <c r="A23" s="16" t="s">
        <v>41</v>
      </c>
      <c r="B23" s="17" t="s">
        <v>42</v>
      </c>
      <c r="C23" s="17"/>
      <c r="D23" s="17" t="s">
        <v>18</v>
      </c>
      <c r="E23" s="38">
        <v>25</v>
      </c>
      <c r="F23" s="35">
        <v>500</v>
      </c>
      <c r="G23" s="48">
        <v>0.17699999999999999</v>
      </c>
      <c r="H23" s="41">
        <f t="shared" si="0"/>
        <v>23.01</v>
      </c>
      <c r="I23" s="48">
        <v>0.16499999999999998</v>
      </c>
      <c r="J23" s="41">
        <f t="shared" si="1"/>
        <v>21.45</v>
      </c>
      <c r="K23" s="1"/>
      <c r="L23" s="1"/>
      <c r="HZ23"/>
      <c r="IA23"/>
      <c r="IB23"/>
      <c r="IC23"/>
    </row>
    <row r="24" spans="1:237" ht="30.2" customHeight="1">
      <c r="A24" s="16" t="s">
        <v>43</v>
      </c>
      <c r="B24" s="17" t="s">
        <v>44</v>
      </c>
      <c r="C24" s="17"/>
      <c r="D24" s="17" t="s">
        <v>18</v>
      </c>
      <c r="E24" s="38">
        <v>25</v>
      </c>
      <c r="F24" s="35">
        <v>400</v>
      </c>
      <c r="G24" s="48">
        <v>0.2596</v>
      </c>
      <c r="H24" s="41">
        <f t="shared" si="0"/>
        <v>33.75</v>
      </c>
      <c r="I24" s="48">
        <v>0.24199999999999999</v>
      </c>
      <c r="J24" s="41">
        <f t="shared" si="1"/>
        <v>31.46</v>
      </c>
      <c r="K24" s="1"/>
      <c r="L24" s="1"/>
      <c r="HZ24"/>
      <c r="IA24"/>
      <c r="IB24"/>
      <c r="IC24"/>
    </row>
    <row r="25" spans="1:237" ht="30.2" customHeight="1">
      <c r="A25" s="16" t="s">
        <v>45</v>
      </c>
      <c r="B25" s="17" t="s">
        <v>46</v>
      </c>
      <c r="C25" s="17"/>
      <c r="D25" s="17" t="s">
        <v>18</v>
      </c>
      <c r="E25" s="38">
        <v>25</v>
      </c>
      <c r="F25" s="35">
        <v>500</v>
      </c>
      <c r="G25" s="48">
        <v>0.30680000000000002</v>
      </c>
      <c r="H25" s="41">
        <f t="shared" si="0"/>
        <v>39.880000000000003</v>
      </c>
      <c r="I25" s="48">
        <v>0.28600000000000003</v>
      </c>
      <c r="J25" s="41">
        <f t="shared" si="1"/>
        <v>37.18</v>
      </c>
      <c r="K25" s="1"/>
      <c r="L25" s="1"/>
      <c r="HZ25"/>
      <c r="IA25"/>
      <c r="IB25"/>
      <c r="IC25"/>
    </row>
    <row r="26" spans="1:237" ht="30.2" customHeight="1">
      <c r="A26" s="16" t="s">
        <v>47</v>
      </c>
      <c r="B26" s="17" t="s">
        <v>48</v>
      </c>
      <c r="C26" s="17"/>
      <c r="D26" s="17" t="s">
        <v>18</v>
      </c>
      <c r="E26" s="38">
        <v>25</v>
      </c>
      <c r="F26" s="35">
        <v>400</v>
      </c>
      <c r="G26" s="48">
        <v>0.36580000000000001</v>
      </c>
      <c r="H26" s="42">
        <f t="shared" si="0"/>
        <v>47.55</v>
      </c>
      <c r="I26" s="48">
        <v>0.34099999999999997</v>
      </c>
      <c r="J26" s="41">
        <f t="shared" si="1"/>
        <v>44.33</v>
      </c>
      <c r="K26" s="1"/>
      <c r="L26" s="1"/>
      <c r="HZ26"/>
      <c r="IA26"/>
      <c r="IB26"/>
      <c r="IC26"/>
    </row>
    <row r="27" spans="1:237" ht="30.2" customHeight="1">
      <c r="A27" s="16" t="s">
        <v>49</v>
      </c>
      <c r="B27" s="17" t="s">
        <v>50</v>
      </c>
      <c r="C27" s="17"/>
      <c r="D27" s="17" t="s">
        <v>18</v>
      </c>
      <c r="E27" s="38">
        <v>25</v>
      </c>
      <c r="F27" s="35">
        <v>1000</v>
      </c>
      <c r="G27" s="49">
        <v>0.1416</v>
      </c>
      <c r="H27" s="41">
        <f t="shared" si="0"/>
        <v>18.41</v>
      </c>
      <c r="I27" s="48">
        <v>0.13200000000000001</v>
      </c>
      <c r="J27" s="41">
        <f t="shared" si="1"/>
        <v>17.16</v>
      </c>
      <c r="K27" s="1"/>
      <c r="L27" s="1"/>
      <c r="HZ27"/>
      <c r="IA27"/>
      <c r="IB27"/>
      <c r="IC27"/>
    </row>
    <row r="28" spans="1:237" ht="30.2" customHeight="1">
      <c r="A28" s="16" t="s">
        <v>51</v>
      </c>
      <c r="B28" s="17" t="s">
        <v>52</v>
      </c>
      <c r="C28" s="17"/>
      <c r="D28" s="17" t="s">
        <v>18</v>
      </c>
      <c r="E28" s="38">
        <v>25</v>
      </c>
      <c r="F28" s="35">
        <v>1000</v>
      </c>
      <c r="G28" s="50">
        <v>0.1416</v>
      </c>
      <c r="H28" s="41">
        <f t="shared" si="0"/>
        <v>18.41</v>
      </c>
      <c r="I28" s="48">
        <v>0.13200000000000001</v>
      </c>
      <c r="J28" s="41">
        <f t="shared" si="1"/>
        <v>17.16</v>
      </c>
      <c r="K28" s="1"/>
      <c r="L28" s="1"/>
      <c r="HZ28"/>
      <c r="IA28"/>
      <c r="IB28"/>
      <c r="IC28"/>
    </row>
    <row r="29" spans="1:237" ht="30.2" customHeight="1">
      <c r="A29" s="16" t="s">
        <v>53</v>
      </c>
      <c r="B29" s="17" t="s">
        <v>54</v>
      </c>
      <c r="C29" s="17"/>
      <c r="D29" s="17" t="s">
        <v>18</v>
      </c>
      <c r="E29" s="38">
        <v>25</v>
      </c>
      <c r="F29" s="35">
        <v>500</v>
      </c>
      <c r="G29" s="48">
        <v>0.21239999999999998</v>
      </c>
      <c r="H29" s="41">
        <f t="shared" si="0"/>
        <v>27.61</v>
      </c>
      <c r="I29" s="48">
        <v>0.19799999999999998</v>
      </c>
      <c r="J29" s="41">
        <f t="shared" si="1"/>
        <v>25.74</v>
      </c>
      <c r="K29" s="1"/>
      <c r="L29" s="1"/>
      <c r="HZ29"/>
      <c r="IA29"/>
      <c r="IB29"/>
      <c r="IC29"/>
    </row>
    <row r="30" spans="1:237" ht="30.2" customHeight="1">
      <c r="A30" s="16" t="s">
        <v>55</v>
      </c>
      <c r="B30" s="17" t="s">
        <v>56</v>
      </c>
      <c r="C30" s="17"/>
      <c r="D30" s="17" t="s">
        <v>18</v>
      </c>
      <c r="E30" s="38">
        <v>25</v>
      </c>
      <c r="F30" s="35">
        <v>500</v>
      </c>
      <c r="G30" s="48">
        <v>0.28320000000000001</v>
      </c>
      <c r="H30" s="41">
        <f t="shared" si="0"/>
        <v>36.82</v>
      </c>
      <c r="I30" s="48">
        <v>0.26400000000000001</v>
      </c>
      <c r="J30" s="41">
        <f t="shared" si="1"/>
        <v>34.32</v>
      </c>
      <c r="K30" s="1"/>
      <c r="L30" s="1"/>
      <c r="HZ30"/>
      <c r="IA30"/>
      <c r="IB30"/>
      <c r="IC30"/>
    </row>
    <row r="31" spans="1:237" ht="47.45" customHeight="1">
      <c r="A31" s="31" t="s">
        <v>57</v>
      </c>
      <c r="B31" s="17" t="s">
        <v>58</v>
      </c>
      <c r="C31" s="17"/>
      <c r="D31" s="17" t="s">
        <v>18</v>
      </c>
      <c r="E31" s="38">
        <v>25</v>
      </c>
      <c r="F31" s="35">
        <v>125</v>
      </c>
      <c r="G31" s="48">
        <v>1.6166</v>
      </c>
      <c r="H31" s="41">
        <f t="shared" si="0"/>
        <v>210.16</v>
      </c>
      <c r="I31" s="48">
        <v>1.5070000000000001</v>
      </c>
      <c r="J31" s="41">
        <f t="shared" si="1"/>
        <v>195.91</v>
      </c>
      <c r="K31" s="1"/>
      <c r="L31" s="1"/>
      <c r="HZ31"/>
      <c r="IA31"/>
      <c r="IB31"/>
      <c r="IC31"/>
    </row>
    <row r="32" spans="1:237" ht="30.2" customHeight="1">
      <c r="A32" s="16" t="s">
        <v>59</v>
      </c>
      <c r="B32" s="17" t="s">
        <v>60</v>
      </c>
      <c r="C32" s="17"/>
      <c r="D32" s="17" t="s">
        <v>18</v>
      </c>
      <c r="E32" s="38">
        <v>1</v>
      </c>
      <c r="F32" s="35">
        <v>50</v>
      </c>
      <c r="G32" s="48">
        <v>1.6991999999999998</v>
      </c>
      <c r="H32" s="41">
        <f t="shared" si="0"/>
        <v>220.9</v>
      </c>
      <c r="I32" s="48">
        <v>1.5839999999999999</v>
      </c>
      <c r="J32" s="41">
        <f t="shared" si="1"/>
        <v>205.92</v>
      </c>
      <c r="K32" s="1"/>
      <c r="L32" s="1"/>
      <c r="HZ32"/>
      <c r="IA32"/>
      <c r="IB32"/>
      <c r="IC32"/>
    </row>
    <row r="33" spans="1:237" ht="30.2" customHeight="1">
      <c r="A33" s="16" t="s">
        <v>61</v>
      </c>
      <c r="B33" s="17" t="s">
        <v>62</v>
      </c>
      <c r="C33" s="17"/>
      <c r="D33" s="17" t="s">
        <v>18</v>
      </c>
      <c r="E33" s="43">
        <v>1</v>
      </c>
      <c r="F33" s="44">
        <v>50</v>
      </c>
      <c r="G33" s="57">
        <v>0</v>
      </c>
      <c r="H33" s="58">
        <f t="shared" si="0"/>
        <v>0</v>
      </c>
      <c r="I33" s="57">
        <v>0</v>
      </c>
      <c r="J33" s="58">
        <f t="shared" si="1"/>
        <v>0</v>
      </c>
      <c r="K33" s="1"/>
      <c r="L33" s="1"/>
      <c r="HZ33"/>
      <c r="IA33"/>
      <c r="IB33"/>
      <c r="IC33"/>
    </row>
    <row r="34" spans="1:237" ht="30.2" customHeight="1">
      <c r="A34" s="16" t="s">
        <v>63</v>
      </c>
      <c r="B34" s="17" t="s">
        <v>64</v>
      </c>
      <c r="C34" s="17"/>
      <c r="D34" s="17" t="s">
        <v>18</v>
      </c>
      <c r="E34" s="38">
        <v>25</v>
      </c>
      <c r="F34" s="35">
        <v>200</v>
      </c>
      <c r="G34" s="51">
        <v>1.1446000000000001</v>
      </c>
      <c r="H34" s="41">
        <f t="shared" si="0"/>
        <v>148.80000000000001</v>
      </c>
      <c r="I34" s="51">
        <v>1.0669999999999999</v>
      </c>
      <c r="J34" s="41">
        <f t="shared" si="1"/>
        <v>138.71</v>
      </c>
      <c r="K34" s="1"/>
      <c r="L34" s="1"/>
      <c r="HZ34"/>
      <c r="IA34"/>
      <c r="IB34"/>
      <c r="IC34"/>
    </row>
    <row r="35" spans="1:237" ht="30.2" customHeight="1">
      <c r="A35" s="16" t="s">
        <v>65</v>
      </c>
      <c r="B35" s="17" t="s">
        <v>66</v>
      </c>
      <c r="C35" s="17"/>
      <c r="D35" s="17" t="s">
        <v>18</v>
      </c>
      <c r="E35" s="43"/>
      <c r="F35" s="44"/>
      <c r="G35" s="57">
        <v>0</v>
      </c>
      <c r="H35" s="58">
        <f t="shared" si="0"/>
        <v>0</v>
      </c>
      <c r="I35" s="57">
        <v>0</v>
      </c>
      <c r="J35" s="58">
        <f t="shared" si="1"/>
        <v>0</v>
      </c>
      <c r="K35" s="1"/>
      <c r="L35" s="1"/>
      <c r="HZ35"/>
      <c r="IA35"/>
      <c r="IB35"/>
      <c r="IC35"/>
    </row>
    <row r="36" spans="1:237" ht="30.2" customHeight="1">
      <c r="A36" s="16" t="s">
        <v>67</v>
      </c>
      <c r="B36" s="17" t="s">
        <v>68</v>
      </c>
      <c r="C36" s="17"/>
      <c r="D36" s="17" t="s">
        <v>18</v>
      </c>
      <c r="E36" s="38">
        <v>10</v>
      </c>
      <c r="F36" s="35">
        <v>100</v>
      </c>
      <c r="G36" s="51">
        <v>1.4632000000000001</v>
      </c>
      <c r="H36" s="41">
        <f t="shared" si="0"/>
        <v>190.22</v>
      </c>
      <c r="I36" s="51">
        <v>1.3639999999999999</v>
      </c>
      <c r="J36" s="41">
        <f t="shared" si="1"/>
        <v>177.32</v>
      </c>
      <c r="K36" s="1"/>
      <c r="L36" s="1"/>
      <c r="HZ36"/>
      <c r="IA36"/>
      <c r="IB36"/>
      <c r="IC36"/>
    </row>
    <row r="37" spans="1:237" ht="51.6" customHeight="1">
      <c r="A37" s="16" t="s">
        <v>69</v>
      </c>
      <c r="B37" s="17" t="s">
        <v>70</v>
      </c>
      <c r="C37" s="17"/>
      <c r="D37" s="17" t="s">
        <v>18</v>
      </c>
      <c r="E37" s="38">
        <v>1</v>
      </c>
      <c r="F37" s="35" t="s">
        <v>71</v>
      </c>
      <c r="G37" s="51">
        <v>3.9058000000000002</v>
      </c>
      <c r="H37" s="41">
        <f t="shared" si="0"/>
        <v>507.75</v>
      </c>
      <c r="I37" s="51">
        <v>3.641</v>
      </c>
      <c r="J37" s="41">
        <f t="shared" si="1"/>
        <v>473.33</v>
      </c>
      <c r="K37" s="1"/>
      <c r="L37" s="1"/>
      <c r="HZ37"/>
      <c r="IA37"/>
      <c r="IB37"/>
      <c r="IC37"/>
    </row>
    <row r="38" spans="1:237" ht="30.2" customHeight="1">
      <c r="A38" s="16" t="s">
        <v>72</v>
      </c>
      <c r="B38" s="17" t="s">
        <v>73</v>
      </c>
      <c r="C38" s="17"/>
      <c r="D38" s="17" t="s">
        <v>18</v>
      </c>
      <c r="E38" s="38">
        <v>10</v>
      </c>
      <c r="F38" s="35">
        <v>100</v>
      </c>
      <c r="G38" s="48">
        <v>1.6873999999999998</v>
      </c>
      <c r="H38" s="41">
        <f t="shared" si="0"/>
        <v>219.36</v>
      </c>
      <c r="I38" s="48">
        <v>1.573</v>
      </c>
      <c r="J38" s="41">
        <f t="shared" si="1"/>
        <v>204.49</v>
      </c>
      <c r="K38" s="1"/>
      <c r="L38" s="1"/>
      <c r="HZ38"/>
      <c r="IA38"/>
      <c r="IB38"/>
      <c r="IC38"/>
    </row>
    <row r="39" spans="1:237" ht="30.2" customHeight="1">
      <c r="A39" s="16" t="s">
        <v>74</v>
      </c>
      <c r="B39" s="17" t="s">
        <v>75</v>
      </c>
      <c r="C39" s="17"/>
      <c r="D39" s="17" t="s">
        <v>18</v>
      </c>
      <c r="E39" s="43"/>
      <c r="F39" s="44"/>
      <c r="G39" s="57">
        <v>0</v>
      </c>
      <c r="H39" s="58">
        <f t="shared" si="0"/>
        <v>0</v>
      </c>
      <c r="I39" s="57">
        <v>0</v>
      </c>
      <c r="J39" s="58">
        <f t="shared" si="1"/>
        <v>0</v>
      </c>
      <c r="K39" s="1"/>
      <c r="L39" s="1"/>
      <c r="HZ39"/>
      <c r="IA39"/>
      <c r="IB39"/>
      <c r="IC39"/>
    </row>
    <row r="40" spans="1:237" ht="30.2" customHeight="1">
      <c r="A40" s="16" t="s">
        <v>76</v>
      </c>
      <c r="B40" s="17" t="s">
        <v>77</v>
      </c>
      <c r="C40" s="17"/>
      <c r="D40" s="17" t="s">
        <v>18</v>
      </c>
      <c r="E40" s="43"/>
      <c r="F40" s="44"/>
      <c r="G40" s="57">
        <v>0</v>
      </c>
      <c r="H40" s="58">
        <f t="shared" si="0"/>
        <v>0</v>
      </c>
      <c r="I40" s="57">
        <v>0</v>
      </c>
      <c r="J40" s="58">
        <f t="shared" si="1"/>
        <v>0</v>
      </c>
      <c r="K40" s="1"/>
      <c r="L40" s="1"/>
      <c r="HZ40"/>
      <c r="IA40"/>
      <c r="IB40"/>
      <c r="IC40"/>
    </row>
    <row r="41" spans="1:237" ht="30.2" customHeight="1">
      <c r="A41" s="16" t="s">
        <v>78</v>
      </c>
      <c r="B41" s="17" t="s">
        <v>79</v>
      </c>
      <c r="C41" s="17"/>
      <c r="D41" s="17" t="s">
        <v>18</v>
      </c>
      <c r="E41" s="38">
        <v>25</v>
      </c>
      <c r="F41" s="35">
        <v>500</v>
      </c>
      <c r="G41" s="48">
        <v>0.42479999999999996</v>
      </c>
      <c r="H41" s="41">
        <f t="shared" si="0"/>
        <v>55.22</v>
      </c>
      <c r="I41" s="48">
        <v>0.39599999999999996</v>
      </c>
      <c r="J41" s="41">
        <f t="shared" si="1"/>
        <v>51.48</v>
      </c>
      <c r="K41" s="1"/>
      <c r="L41" s="1"/>
      <c r="HZ41"/>
      <c r="IA41"/>
      <c r="IB41"/>
      <c r="IC41"/>
    </row>
    <row r="42" spans="1:237" ht="30.2" customHeight="1">
      <c r="A42" s="16" t="s">
        <v>80</v>
      </c>
      <c r="B42" s="17" t="s">
        <v>81</v>
      </c>
      <c r="C42" s="17"/>
      <c r="D42" s="17" t="s">
        <v>18</v>
      </c>
      <c r="E42" s="38">
        <v>25</v>
      </c>
      <c r="F42" s="35">
        <v>500</v>
      </c>
      <c r="G42" s="48">
        <v>0.48379999999999995</v>
      </c>
      <c r="H42" s="41">
        <f t="shared" si="0"/>
        <v>62.89</v>
      </c>
      <c r="I42" s="48">
        <v>0.45099999999999996</v>
      </c>
      <c r="J42" s="41">
        <f t="shared" si="1"/>
        <v>58.63</v>
      </c>
      <c r="K42" s="1"/>
      <c r="L42" s="1"/>
      <c r="HZ42"/>
      <c r="IA42"/>
      <c r="IB42"/>
      <c r="IC42"/>
    </row>
    <row r="43" spans="1:237" ht="30.2" customHeight="1">
      <c r="A43" s="16" t="s">
        <v>82</v>
      </c>
      <c r="B43" s="17" t="s">
        <v>83</v>
      </c>
      <c r="C43" s="17"/>
      <c r="D43" s="17" t="s">
        <v>18</v>
      </c>
      <c r="E43" s="38">
        <v>25</v>
      </c>
      <c r="F43" s="35">
        <v>500</v>
      </c>
      <c r="G43" s="48">
        <v>0.17699999999999999</v>
      </c>
      <c r="H43" s="41">
        <f t="shared" si="0"/>
        <v>23.01</v>
      </c>
      <c r="I43" s="48">
        <v>0.16499999999999998</v>
      </c>
      <c r="J43" s="41">
        <f t="shared" si="1"/>
        <v>21.45</v>
      </c>
      <c r="K43" s="1"/>
      <c r="L43" s="1"/>
      <c r="HZ43"/>
      <c r="IA43"/>
      <c r="IB43"/>
      <c r="IC43"/>
    </row>
    <row r="44" spans="1:237" ht="30.2" customHeight="1">
      <c r="A44" s="18" t="s">
        <v>84</v>
      </c>
      <c r="B44" s="9" t="s">
        <v>85</v>
      </c>
      <c r="C44" s="9"/>
      <c r="D44" s="9" t="s">
        <v>18</v>
      </c>
      <c r="E44" s="39">
        <v>25</v>
      </c>
      <c r="F44" s="40">
        <v>500</v>
      </c>
      <c r="G44" s="48">
        <v>0.43659999999999999</v>
      </c>
      <c r="H44" s="41">
        <f t="shared" si="0"/>
        <v>56.76</v>
      </c>
      <c r="I44" s="48">
        <v>0.40699999999999997</v>
      </c>
      <c r="J44" s="41">
        <f t="shared" si="1"/>
        <v>52.91</v>
      </c>
      <c r="K44" s="1"/>
      <c r="L44" s="1"/>
      <c r="HZ44"/>
      <c r="IA44"/>
      <c r="IB44"/>
      <c r="IC44"/>
    </row>
    <row r="45" spans="1:237" ht="30.2" customHeight="1">
      <c r="A45" s="18" t="s">
        <v>86</v>
      </c>
      <c r="B45" s="9" t="s">
        <v>87</v>
      </c>
      <c r="C45" s="9"/>
      <c r="D45" s="9" t="s">
        <v>18</v>
      </c>
      <c r="E45" s="45"/>
      <c r="F45" s="46"/>
      <c r="G45" s="57">
        <v>0</v>
      </c>
      <c r="H45" s="58">
        <f t="shared" si="0"/>
        <v>0</v>
      </c>
      <c r="I45" s="57">
        <v>0</v>
      </c>
      <c r="J45" s="58">
        <f t="shared" si="1"/>
        <v>0</v>
      </c>
      <c r="K45" s="1"/>
      <c r="L45" s="1"/>
      <c r="HZ45"/>
      <c r="IA45"/>
      <c r="IB45"/>
      <c r="IC45"/>
    </row>
    <row r="46" spans="1:237" ht="30.2" customHeight="1">
      <c r="A46" s="18" t="s">
        <v>88</v>
      </c>
      <c r="B46" s="9" t="s">
        <v>89</v>
      </c>
      <c r="C46" s="9"/>
      <c r="D46" s="9" t="s">
        <v>18</v>
      </c>
      <c r="E46" s="45"/>
      <c r="F46" s="46"/>
      <c r="G46" s="57">
        <v>0</v>
      </c>
      <c r="H46" s="58">
        <f t="shared" si="0"/>
        <v>0</v>
      </c>
      <c r="I46" s="57">
        <v>0</v>
      </c>
      <c r="J46" s="58">
        <f t="shared" si="1"/>
        <v>0</v>
      </c>
      <c r="K46" s="1"/>
      <c r="L46" s="1"/>
      <c r="HZ46"/>
      <c r="IA46"/>
      <c r="IB46"/>
      <c r="IC46"/>
    </row>
    <row r="47" spans="1:237" ht="30.2" customHeight="1">
      <c r="A47" s="18" t="s">
        <v>90</v>
      </c>
      <c r="B47" s="9" t="s">
        <v>91</v>
      </c>
      <c r="C47" s="9"/>
      <c r="D47" s="9" t="s">
        <v>18</v>
      </c>
      <c r="E47" s="45"/>
      <c r="F47" s="46"/>
      <c r="G47" s="57">
        <v>0</v>
      </c>
      <c r="H47" s="58">
        <f t="shared" si="0"/>
        <v>0</v>
      </c>
      <c r="I47" s="57">
        <v>0</v>
      </c>
      <c r="J47" s="58">
        <f t="shared" si="1"/>
        <v>0</v>
      </c>
      <c r="K47" s="1"/>
      <c r="L47" s="1"/>
      <c r="HZ47"/>
      <c r="IA47"/>
      <c r="IB47"/>
      <c r="IC47"/>
    </row>
    <row r="48" spans="1:237" ht="30.2" customHeight="1">
      <c r="A48" s="18" t="s">
        <v>92</v>
      </c>
      <c r="B48" s="9" t="s">
        <v>93</v>
      </c>
      <c r="C48" s="9"/>
      <c r="D48" s="9" t="s">
        <v>18</v>
      </c>
      <c r="E48" s="45"/>
      <c r="F48" s="46"/>
      <c r="G48" s="57">
        <v>0</v>
      </c>
      <c r="H48" s="58">
        <f t="shared" si="0"/>
        <v>0</v>
      </c>
      <c r="I48" s="57">
        <v>0</v>
      </c>
      <c r="J48" s="58">
        <f t="shared" si="1"/>
        <v>0</v>
      </c>
      <c r="K48" s="1"/>
      <c r="L48" s="1"/>
      <c r="HZ48"/>
      <c r="IA48"/>
      <c r="IB48"/>
      <c r="IC48"/>
    </row>
    <row r="49" spans="1:237" ht="30.2" customHeight="1" thickBot="1">
      <c r="A49" s="18" t="s">
        <v>94</v>
      </c>
      <c r="B49" s="9" t="s">
        <v>95</v>
      </c>
      <c r="C49" s="9"/>
      <c r="D49" s="9" t="s">
        <v>18</v>
      </c>
      <c r="E49" s="45"/>
      <c r="F49" s="46"/>
      <c r="G49" s="57">
        <v>0</v>
      </c>
      <c r="H49" s="58">
        <f t="shared" si="0"/>
        <v>0</v>
      </c>
      <c r="I49" s="57">
        <v>0</v>
      </c>
      <c r="J49" s="58">
        <f t="shared" si="1"/>
        <v>0</v>
      </c>
      <c r="K49" s="1"/>
      <c r="L49" s="1"/>
      <c r="HZ49"/>
      <c r="IA49"/>
      <c r="IB49"/>
      <c r="IC49"/>
    </row>
    <row r="50" spans="1:237" ht="23.25" customHeight="1" thickBot="1">
      <c r="A50" s="689" t="s">
        <v>96</v>
      </c>
      <c r="B50" s="686"/>
      <c r="C50" s="686"/>
      <c r="D50" s="686"/>
      <c r="E50" s="686"/>
      <c r="F50" s="687"/>
      <c r="G50" s="52"/>
      <c r="H50" s="34"/>
      <c r="I50" s="34"/>
      <c r="J50" s="34"/>
      <c r="K50" s="1"/>
      <c r="L50" s="1"/>
      <c r="HZ50"/>
      <c r="IA50"/>
      <c r="IB50"/>
      <c r="IC50"/>
    </row>
    <row r="51" spans="1:237" ht="30.2" customHeight="1">
      <c r="A51" s="14" t="s">
        <v>97</v>
      </c>
      <c r="B51" s="15" t="s">
        <v>98</v>
      </c>
      <c r="C51" s="15"/>
      <c r="D51" s="15" t="s">
        <v>18</v>
      </c>
      <c r="E51" s="15">
        <v>25</v>
      </c>
      <c r="F51" s="20">
        <v>200</v>
      </c>
      <c r="G51" s="53">
        <v>1.0029999999999999</v>
      </c>
      <c r="H51" s="41">
        <f t="shared" ref="H51:H60" si="2">ROUND(G51*$I$5,2)</f>
        <v>130.38999999999999</v>
      </c>
      <c r="I51" s="76">
        <v>0.93499999999999994</v>
      </c>
      <c r="J51" s="41">
        <f t="shared" ref="J51:J60" si="3">ROUND(I51*$I$5,2)</f>
        <v>121.55</v>
      </c>
      <c r="K51" s="1"/>
      <c r="L51" s="1"/>
      <c r="HZ51"/>
      <c r="IA51"/>
      <c r="IB51"/>
      <c r="IC51"/>
    </row>
    <row r="52" spans="1:237" ht="30.2" customHeight="1">
      <c r="A52" s="16" t="s">
        <v>99</v>
      </c>
      <c r="B52" s="17" t="s">
        <v>100</v>
      </c>
      <c r="C52" s="17"/>
      <c r="D52" s="17" t="s">
        <v>18</v>
      </c>
      <c r="E52" s="17">
        <v>25</v>
      </c>
      <c r="F52" s="21">
        <v>200</v>
      </c>
      <c r="G52" s="47">
        <v>0.8024</v>
      </c>
      <c r="H52" s="41">
        <f t="shared" si="2"/>
        <v>104.31</v>
      </c>
      <c r="I52" s="77">
        <v>0.748</v>
      </c>
      <c r="J52" s="41">
        <f t="shared" si="3"/>
        <v>97.24</v>
      </c>
      <c r="K52" s="1"/>
      <c r="L52" s="1"/>
      <c r="HZ52"/>
      <c r="IA52"/>
      <c r="IB52"/>
      <c r="IC52"/>
    </row>
    <row r="53" spans="1:237" ht="30.2" customHeight="1">
      <c r="A53" s="16" t="s">
        <v>101</v>
      </c>
      <c r="B53" s="17" t="s">
        <v>102</v>
      </c>
      <c r="C53" s="17"/>
      <c r="D53" s="17" t="s">
        <v>18</v>
      </c>
      <c r="E53" s="17">
        <v>25</v>
      </c>
      <c r="F53" s="21">
        <v>200</v>
      </c>
      <c r="G53" s="47">
        <v>0.82599999999999996</v>
      </c>
      <c r="H53" s="41">
        <f t="shared" si="2"/>
        <v>107.38</v>
      </c>
      <c r="I53" s="77">
        <v>0.76999999999999991</v>
      </c>
      <c r="J53" s="41">
        <f t="shared" si="3"/>
        <v>100.1</v>
      </c>
      <c r="K53" s="1"/>
      <c r="L53" s="1"/>
      <c r="HZ53"/>
      <c r="IA53"/>
      <c r="IB53"/>
      <c r="IC53"/>
    </row>
    <row r="54" spans="1:237" ht="30.2" customHeight="1">
      <c r="A54" s="16" t="s">
        <v>103</v>
      </c>
      <c r="B54" s="17" t="s">
        <v>104</v>
      </c>
      <c r="C54" s="17"/>
      <c r="D54" s="17" t="s">
        <v>18</v>
      </c>
      <c r="E54" s="17">
        <v>25</v>
      </c>
      <c r="F54" s="21">
        <v>400</v>
      </c>
      <c r="G54" s="47">
        <v>0.34219999999999995</v>
      </c>
      <c r="H54" s="41">
        <f t="shared" si="2"/>
        <v>44.49</v>
      </c>
      <c r="I54" s="77">
        <v>0.31899999999999995</v>
      </c>
      <c r="J54" s="41">
        <f t="shared" si="3"/>
        <v>41.47</v>
      </c>
      <c r="K54" s="1"/>
      <c r="L54" s="1"/>
      <c r="HZ54"/>
      <c r="IA54"/>
      <c r="IB54"/>
      <c r="IC54"/>
    </row>
    <row r="55" spans="1:237" ht="30.2" customHeight="1">
      <c r="A55" s="16" t="s">
        <v>105</v>
      </c>
      <c r="B55" s="17" t="s">
        <v>106</v>
      </c>
      <c r="C55" s="17"/>
      <c r="D55" s="17" t="s">
        <v>18</v>
      </c>
      <c r="E55" s="17">
        <v>25</v>
      </c>
      <c r="F55" s="21">
        <v>400</v>
      </c>
      <c r="G55" s="47">
        <v>0.4602</v>
      </c>
      <c r="H55" s="41">
        <f t="shared" si="2"/>
        <v>59.83</v>
      </c>
      <c r="I55" s="77">
        <v>0.42900000000000005</v>
      </c>
      <c r="J55" s="41">
        <f t="shared" si="3"/>
        <v>55.77</v>
      </c>
      <c r="K55" s="1"/>
      <c r="L55" s="1"/>
      <c r="HZ55"/>
      <c r="IA55"/>
      <c r="IB55"/>
      <c r="IC55"/>
    </row>
    <row r="56" spans="1:237" ht="30.2" customHeight="1">
      <c r="A56" s="16" t="s">
        <v>107</v>
      </c>
      <c r="B56" s="17" t="s">
        <v>108</v>
      </c>
      <c r="C56" s="17"/>
      <c r="D56" s="17" t="s">
        <v>18</v>
      </c>
      <c r="E56" s="17">
        <v>25</v>
      </c>
      <c r="F56" s="21">
        <v>400</v>
      </c>
      <c r="G56" s="47">
        <v>0.47200000000000003</v>
      </c>
      <c r="H56" s="41">
        <f t="shared" si="2"/>
        <v>61.36</v>
      </c>
      <c r="I56" s="77">
        <v>0.44000000000000006</v>
      </c>
      <c r="J56" s="41">
        <f t="shared" si="3"/>
        <v>57.2</v>
      </c>
      <c r="K56" s="1"/>
      <c r="L56" s="1"/>
      <c r="HZ56"/>
      <c r="IA56"/>
      <c r="IB56"/>
      <c r="IC56"/>
    </row>
    <row r="57" spans="1:237" ht="30.2" customHeight="1">
      <c r="A57" s="16" t="s">
        <v>109</v>
      </c>
      <c r="B57" s="17" t="s">
        <v>110</v>
      </c>
      <c r="C57" s="17"/>
      <c r="D57" s="17" t="s">
        <v>18</v>
      </c>
      <c r="E57" s="17">
        <v>25</v>
      </c>
      <c r="F57" s="21">
        <v>250</v>
      </c>
      <c r="G57" s="47">
        <v>0.38940000000000002</v>
      </c>
      <c r="H57" s="41">
        <f t="shared" si="2"/>
        <v>50.62</v>
      </c>
      <c r="I57" s="77">
        <v>0.36299999999999999</v>
      </c>
      <c r="J57" s="41">
        <f t="shared" si="3"/>
        <v>47.19</v>
      </c>
      <c r="K57" s="1"/>
      <c r="L57" s="1"/>
      <c r="HZ57"/>
      <c r="IA57"/>
      <c r="IB57"/>
      <c r="IC57"/>
    </row>
    <row r="58" spans="1:237" ht="30.2" customHeight="1">
      <c r="A58" s="16" t="s">
        <v>111</v>
      </c>
      <c r="B58" s="17" t="s">
        <v>112</v>
      </c>
      <c r="C58" s="17"/>
      <c r="D58" s="17" t="s">
        <v>18</v>
      </c>
      <c r="E58" s="17">
        <v>25</v>
      </c>
      <c r="F58" s="21">
        <v>250</v>
      </c>
      <c r="G58" s="47">
        <v>0.54280000000000006</v>
      </c>
      <c r="H58" s="41">
        <f t="shared" si="2"/>
        <v>70.56</v>
      </c>
      <c r="I58" s="77">
        <v>0.50600000000000001</v>
      </c>
      <c r="J58" s="41">
        <f t="shared" si="3"/>
        <v>65.78</v>
      </c>
      <c r="K58" s="1"/>
      <c r="L58" s="1"/>
      <c r="HZ58"/>
      <c r="IA58"/>
      <c r="IB58"/>
      <c r="IC58"/>
    </row>
    <row r="59" spans="1:237" ht="30.2" customHeight="1">
      <c r="A59" s="16" t="s">
        <v>113</v>
      </c>
      <c r="B59" s="17" t="s">
        <v>114</v>
      </c>
      <c r="C59" s="17"/>
      <c r="D59" s="17" t="s">
        <v>18</v>
      </c>
      <c r="E59" s="17">
        <v>25</v>
      </c>
      <c r="F59" s="21">
        <v>250</v>
      </c>
      <c r="G59" s="47">
        <v>0.42479999999999996</v>
      </c>
      <c r="H59" s="41">
        <f t="shared" si="2"/>
        <v>55.22</v>
      </c>
      <c r="I59" s="77">
        <v>0.39599999999999996</v>
      </c>
      <c r="J59" s="41">
        <f t="shared" si="3"/>
        <v>51.48</v>
      </c>
      <c r="K59" s="1"/>
      <c r="L59" s="1"/>
      <c r="HZ59"/>
      <c r="IA59"/>
      <c r="IB59"/>
      <c r="IC59"/>
    </row>
    <row r="60" spans="1:237" ht="30.2" customHeight="1" thickBot="1">
      <c r="A60" s="18" t="s">
        <v>115</v>
      </c>
      <c r="B60" s="9" t="s">
        <v>116</v>
      </c>
      <c r="C60" s="9"/>
      <c r="D60" s="9" t="s">
        <v>18</v>
      </c>
      <c r="E60" s="9">
        <v>25</v>
      </c>
      <c r="F60" s="22">
        <v>250</v>
      </c>
      <c r="G60" s="54">
        <v>0.62540000000000007</v>
      </c>
      <c r="H60" s="41">
        <f t="shared" si="2"/>
        <v>81.3</v>
      </c>
      <c r="I60" s="78">
        <v>0.58300000000000007</v>
      </c>
      <c r="J60" s="41">
        <f t="shared" si="3"/>
        <v>75.790000000000006</v>
      </c>
      <c r="K60" s="1"/>
      <c r="L60" s="1"/>
      <c r="HZ60"/>
      <c r="IA60"/>
      <c r="IB60"/>
      <c r="IC60"/>
    </row>
    <row r="61" spans="1:237" ht="21.75" customHeight="1" thickBot="1">
      <c r="A61" s="688" t="s">
        <v>117</v>
      </c>
      <c r="B61" s="686"/>
      <c r="C61" s="686"/>
      <c r="D61" s="686"/>
      <c r="E61" s="686"/>
      <c r="F61" s="687"/>
      <c r="G61" s="55"/>
      <c r="H61" s="33"/>
      <c r="I61" s="33"/>
      <c r="J61" s="33"/>
      <c r="K61" s="1"/>
      <c r="L61" s="1"/>
      <c r="HZ61"/>
      <c r="IA61"/>
      <c r="IB61"/>
      <c r="IC61"/>
    </row>
    <row r="62" spans="1:237" ht="30.2" customHeight="1">
      <c r="A62" s="14" t="s">
        <v>118</v>
      </c>
      <c r="B62" s="15" t="s">
        <v>119</v>
      </c>
      <c r="C62" s="15"/>
      <c r="D62" s="15" t="s">
        <v>18</v>
      </c>
      <c r="E62" s="15">
        <v>25</v>
      </c>
      <c r="F62" s="20">
        <v>200</v>
      </c>
      <c r="G62" s="79">
        <v>1.1918</v>
      </c>
      <c r="H62" s="41">
        <f>ROUND(G62*$I$5,2)</f>
        <v>154.93</v>
      </c>
      <c r="I62" s="83">
        <v>1.111</v>
      </c>
      <c r="J62" s="41">
        <f>ROUND(I62*$I$5,2)</f>
        <v>144.43</v>
      </c>
      <c r="K62" s="1"/>
      <c r="L62" s="1"/>
      <c r="HZ62"/>
      <c r="IA62"/>
      <c r="IB62"/>
      <c r="IC62"/>
    </row>
    <row r="63" spans="1:237" ht="30.2" customHeight="1">
      <c r="A63" s="16" t="s">
        <v>120</v>
      </c>
      <c r="B63" s="17" t="s">
        <v>121</v>
      </c>
      <c r="C63" s="17"/>
      <c r="D63" s="17" t="s">
        <v>18</v>
      </c>
      <c r="E63" s="17">
        <v>25</v>
      </c>
      <c r="F63" s="21">
        <v>200</v>
      </c>
      <c r="G63" s="80">
        <v>1.298</v>
      </c>
      <c r="H63" s="41">
        <f>ROUND(G63*$I$5,2)</f>
        <v>168.74</v>
      </c>
      <c r="I63" s="84">
        <v>1.2100000000000002</v>
      </c>
      <c r="J63" s="41">
        <f>ROUND(I63*$I$5,2)</f>
        <v>157.30000000000001</v>
      </c>
      <c r="K63" s="1"/>
      <c r="L63" s="1"/>
      <c r="HZ63"/>
      <c r="IA63"/>
      <c r="IB63"/>
      <c r="IC63"/>
    </row>
    <row r="64" spans="1:237" ht="30.2" customHeight="1">
      <c r="A64" s="16" t="s">
        <v>122</v>
      </c>
      <c r="B64" s="17" t="s">
        <v>123</v>
      </c>
      <c r="C64" s="17"/>
      <c r="D64" s="17" t="s">
        <v>18</v>
      </c>
      <c r="E64" s="17">
        <v>25</v>
      </c>
      <c r="F64" s="21">
        <v>200</v>
      </c>
      <c r="G64" s="80">
        <v>1.2154</v>
      </c>
      <c r="H64" s="41">
        <f>ROUND(G64*$I$5,2)</f>
        <v>158</v>
      </c>
      <c r="I64" s="84">
        <v>1.133</v>
      </c>
      <c r="J64" s="41">
        <f>ROUND(I64*$I$5,2)</f>
        <v>147.29</v>
      </c>
      <c r="K64" s="1"/>
      <c r="L64" s="1"/>
      <c r="HZ64"/>
      <c r="IA64"/>
      <c r="IB64"/>
      <c r="IC64"/>
    </row>
    <row r="65" spans="1:237" ht="30.2" customHeight="1" thickBot="1">
      <c r="A65" s="18" t="s">
        <v>124</v>
      </c>
      <c r="B65" s="9" t="s">
        <v>125</v>
      </c>
      <c r="C65" s="9"/>
      <c r="D65" s="9" t="s">
        <v>18</v>
      </c>
      <c r="E65" s="9">
        <v>25</v>
      </c>
      <c r="F65" s="22">
        <v>150</v>
      </c>
      <c r="G65" s="81">
        <v>1.2744</v>
      </c>
      <c r="H65" s="41">
        <f>ROUND(G65*$I$5,2)</f>
        <v>165.67</v>
      </c>
      <c r="I65" s="82">
        <v>1.1880000000000002</v>
      </c>
      <c r="J65" s="41">
        <f>ROUND(I65*$I$5,2)</f>
        <v>154.44</v>
      </c>
      <c r="K65" s="1"/>
      <c r="L65" s="1"/>
      <c r="HZ65"/>
      <c r="IA65"/>
      <c r="IB65"/>
      <c r="IC65"/>
    </row>
    <row r="66" spans="1:237" ht="24" customHeight="1" thickBot="1">
      <c r="A66" s="688" t="s">
        <v>126</v>
      </c>
      <c r="B66" s="686"/>
      <c r="C66" s="686"/>
      <c r="D66" s="686"/>
      <c r="E66" s="686"/>
      <c r="F66" s="687"/>
      <c r="G66" s="55"/>
      <c r="H66" s="33"/>
      <c r="I66" s="33"/>
      <c r="J66" s="33"/>
      <c r="K66" s="1"/>
      <c r="L66" s="1"/>
      <c r="HZ66"/>
      <c r="IA66"/>
      <c r="IB66"/>
      <c r="IC66"/>
    </row>
    <row r="67" spans="1:237" ht="30.2" customHeight="1">
      <c r="A67" s="14" t="s">
        <v>127</v>
      </c>
      <c r="B67" s="15" t="s">
        <v>128</v>
      </c>
      <c r="C67" s="15"/>
      <c r="D67" s="15" t="s">
        <v>18</v>
      </c>
      <c r="E67" s="15">
        <v>25</v>
      </c>
      <c r="F67" s="20">
        <v>200</v>
      </c>
      <c r="G67" s="59">
        <v>0</v>
      </c>
      <c r="H67" s="60">
        <f>ROUND(G67*$I$5,0)</f>
        <v>0</v>
      </c>
      <c r="I67" s="74">
        <v>0</v>
      </c>
      <c r="J67" s="70">
        <f>ROUND(I67*$I$5,0)</f>
        <v>0</v>
      </c>
      <c r="K67" s="1"/>
      <c r="L67" s="1"/>
      <c r="HZ67"/>
      <c r="IA67"/>
      <c r="IB67"/>
      <c r="IC67"/>
    </row>
    <row r="68" spans="1:237" ht="30.2" customHeight="1">
      <c r="A68" s="16" t="s">
        <v>129</v>
      </c>
      <c r="B68" s="17" t="s">
        <v>130</v>
      </c>
      <c r="C68" s="17"/>
      <c r="D68" s="17" t="s">
        <v>18</v>
      </c>
      <c r="E68" s="17">
        <v>25</v>
      </c>
      <c r="F68" s="21">
        <v>250</v>
      </c>
      <c r="G68" s="80">
        <v>0.86139999999999994</v>
      </c>
      <c r="H68" s="71">
        <f t="shared" ref="H68:H80" si="4">ROUND(G68*$I$5,2)</f>
        <v>111.98</v>
      </c>
      <c r="I68" s="84">
        <v>0.80299999999999994</v>
      </c>
      <c r="J68" s="71">
        <f t="shared" ref="J68:J80" si="5">ROUND(I68*$I$5,2)</f>
        <v>104.39</v>
      </c>
      <c r="K68" s="1"/>
      <c r="L68" s="1"/>
      <c r="HZ68"/>
      <c r="IA68"/>
      <c r="IB68"/>
      <c r="IC68"/>
    </row>
    <row r="69" spans="1:237" ht="30.2" customHeight="1">
      <c r="A69" s="16" t="s">
        <v>131</v>
      </c>
      <c r="B69" s="17" t="s">
        <v>132</v>
      </c>
      <c r="C69" s="17"/>
      <c r="D69" s="17" t="s">
        <v>18</v>
      </c>
      <c r="E69" s="17">
        <v>25</v>
      </c>
      <c r="F69" s="21">
        <v>250</v>
      </c>
      <c r="G69" s="80">
        <v>0.89680000000000004</v>
      </c>
      <c r="H69" s="71">
        <f t="shared" si="4"/>
        <v>116.58</v>
      </c>
      <c r="I69" s="84">
        <v>0.83600000000000008</v>
      </c>
      <c r="J69" s="71">
        <f t="shared" si="5"/>
        <v>108.68</v>
      </c>
      <c r="K69" s="1"/>
      <c r="L69" s="1"/>
      <c r="HZ69"/>
      <c r="IA69"/>
      <c r="IB69"/>
      <c r="IC69"/>
    </row>
    <row r="70" spans="1:237" ht="30.2" customHeight="1">
      <c r="A70" s="16" t="s">
        <v>133</v>
      </c>
      <c r="B70" s="17" t="s">
        <v>134</v>
      </c>
      <c r="C70" s="17"/>
      <c r="D70" s="17" t="s">
        <v>18</v>
      </c>
      <c r="E70" s="17">
        <v>25</v>
      </c>
      <c r="F70" s="21">
        <v>250</v>
      </c>
      <c r="G70" s="80">
        <v>0.87319999999999998</v>
      </c>
      <c r="H70" s="71">
        <f t="shared" si="4"/>
        <v>113.52</v>
      </c>
      <c r="I70" s="84">
        <v>0.81399999999999995</v>
      </c>
      <c r="J70" s="71">
        <f t="shared" si="5"/>
        <v>105.82</v>
      </c>
      <c r="K70" s="1"/>
      <c r="L70" s="1"/>
      <c r="HZ70"/>
      <c r="IA70"/>
      <c r="IB70"/>
      <c r="IC70"/>
    </row>
    <row r="71" spans="1:237" ht="30.2" customHeight="1">
      <c r="A71" s="16" t="s">
        <v>135</v>
      </c>
      <c r="B71" s="17" t="s">
        <v>136</v>
      </c>
      <c r="C71" s="17"/>
      <c r="D71" s="17" t="s">
        <v>18</v>
      </c>
      <c r="E71" s="17">
        <v>25</v>
      </c>
      <c r="F71" s="21">
        <v>250</v>
      </c>
      <c r="G71" s="80">
        <v>1.0384</v>
      </c>
      <c r="H71" s="71">
        <f t="shared" si="4"/>
        <v>134.99</v>
      </c>
      <c r="I71" s="84">
        <v>0.96799999999999997</v>
      </c>
      <c r="J71" s="71">
        <f t="shared" si="5"/>
        <v>125.84</v>
      </c>
      <c r="K71" s="1"/>
      <c r="L71" s="1"/>
      <c r="HZ71"/>
      <c r="IA71"/>
      <c r="IB71"/>
      <c r="IC71"/>
    </row>
    <row r="72" spans="1:237" ht="30.2" customHeight="1">
      <c r="A72" s="16" t="s">
        <v>137</v>
      </c>
      <c r="B72" s="17" t="s">
        <v>138</v>
      </c>
      <c r="C72" s="17"/>
      <c r="D72" s="17" t="s">
        <v>18</v>
      </c>
      <c r="E72" s="17">
        <v>25</v>
      </c>
      <c r="F72" s="21">
        <v>250</v>
      </c>
      <c r="G72" s="80">
        <v>0.69619999999999993</v>
      </c>
      <c r="H72" s="71">
        <f t="shared" si="4"/>
        <v>90.51</v>
      </c>
      <c r="I72" s="84">
        <v>0.64900000000000002</v>
      </c>
      <c r="J72" s="71">
        <f t="shared" si="5"/>
        <v>84.37</v>
      </c>
      <c r="K72" s="1"/>
      <c r="L72" s="1"/>
      <c r="HZ72"/>
      <c r="IA72"/>
      <c r="IB72"/>
      <c r="IC72"/>
    </row>
    <row r="73" spans="1:237" ht="30.2" customHeight="1">
      <c r="A73" s="16" t="s">
        <v>139</v>
      </c>
      <c r="B73" s="17" t="s">
        <v>140</v>
      </c>
      <c r="C73" s="17"/>
      <c r="D73" s="17" t="s">
        <v>18</v>
      </c>
      <c r="E73" s="17">
        <v>25</v>
      </c>
      <c r="F73" s="21">
        <v>250</v>
      </c>
      <c r="G73" s="80">
        <v>0.9675999999999999</v>
      </c>
      <c r="H73" s="71">
        <f t="shared" si="4"/>
        <v>125.79</v>
      </c>
      <c r="I73" s="84">
        <v>0.90199999999999991</v>
      </c>
      <c r="J73" s="71">
        <f t="shared" si="5"/>
        <v>117.26</v>
      </c>
      <c r="K73" s="1"/>
      <c r="L73" s="1"/>
      <c r="HZ73"/>
      <c r="IA73"/>
      <c r="IB73"/>
      <c r="IC73"/>
    </row>
    <row r="74" spans="1:237" ht="30.2" customHeight="1">
      <c r="A74" s="16" t="s">
        <v>141</v>
      </c>
      <c r="B74" s="17" t="s">
        <v>142</v>
      </c>
      <c r="C74" s="17"/>
      <c r="D74" s="17" t="s">
        <v>18</v>
      </c>
      <c r="E74" s="17">
        <v>25</v>
      </c>
      <c r="F74" s="21">
        <v>250</v>
      </c>
      <c r="G74" s="80">
        <v>0.88500000000000001</v>
      </c>
      <c r="H74" s="71">
        <f t="shared" si="4"/>
        <v>115.05</v>
      </c>
      <c r="I74" s="84">
        <v>0.82499999999999996</v>
      </c>
      <c r="J74" s="71">
        <f t="shared" si="5"/>
        <v>107.25</v>
      </c>
      <c r="K74" s="1"/>
      <c r="L74" s="1"/>
      <c r="HZ74"/>
      <c r="IA74"/>
      <c r="IB74"/>
      <c r="IC74"/>
    </row>
    <row r="75" spans="1:237" ht="30.2" customHeight="1">
      <c r="A75" s="16" t="s">
        <v>143</v>
      </c>
      <c r="B75" s="17" t="s">
        <v>144</v>
      </c>
      <c r="C75" s="17"/>
      <c r="D75" s="17" t="s">
        <v>18</v>
      </c>
      <c r="E75" s="17">
        <v>25</v>
      </c>
      <c r="F75" s="21">
        <v>350</v>
      </c>
      <c r="G75" s="80">
        <v>0.34219999999999995</v>
      </c>
      <c r="H75" s="71">
        <f t="shared" si="4"/>
        <v>44.49</v>
      </c>
      <c r="I75" s="84">
        <v>0.31899999999999995</v>
      </c>
      <c r="J75" s="71">
        <f t="shared" si="5"/>
        <v>41.47</v>
      </c>
      <c r="K75" s="1"/>
      <c r="L75" s="1"/>
      <c r="HZ75"/>
      <c r="IA75"/>
      <c r="IB75"/>
      <c r="IC75"/>
    </row>
    <row r="76" spans="1:237" ht="30.2" customHeight="1">
      <c r="A76" s="16" t="s">
        <v>145</v>
      </c>
      <c r="B76" s="17" t="s">
        <v>146</v>
      </c>
      <c r="C76" s="17"/>
      <c r="D76" s="17" t="s">
        <v>18</v>
      </c>
      <c r="E76" s="17">
        <v>25</v>
      </c>
      <c r="F76" s="21">
        <v>400</v>
      </c>
      <c r="G76" s="80">
        <v>0.4012</v>
      </c>
      <c r="H76" s="71">
        <f t="shared" si="4"/>
        <v>52.16</v>
      </c>
      <c r="I76" s="84">
        <v>0.374</v>
      </c>
      <c r="J76" s="71">
        <f t="shared" si="5"/>
        <v>48.62</v>
      </c>
      <c r="K76" s="1"/>
      <c r="L76" s="1"/>
      <c r="HZ76"/>
      <c r="IA76"/>
      <c r="IB76"/>
      <c r="IC76"/>
    </row>
    <row r="77" spans="1:237" ht="30.2" customHeight="1">
      <c r="A77" s="16" t="s">
        <v>147</v>
      </c>
      <c r="B77" s="17" t="s">
        <v>148</v>
      </c>
      <c r="C77" s="17"/>
      <c r="D77" s="17" t="s">
        <v>18</v>
      </c>
      <c r="E77" s="17">
        <v>25</v>
      </c>
      <c r="F77" s="21">
        <v>500</v>
      </c>
      <c r="G77" s="80">
        <v>0.50739999999999996</v>
      </c>
      <c r="H77" s="71">
        <f t="shared" si="4"/>
        <v>65.959999999999994</v>
      </c>
      <c r="I77" s="84">
        <v>0.47299999999999998</v>
      </c>
      <c r="J77" s="71">
        <f t="shared" si="5"/>
        <v>61.49</v>
      </c>
      <c r="K77" s="1"/>
      <c r="L77" s="1"/>
      <c r="HZ77"/>
      <c r="IA77"/>
      <c r="IB77"/>
      <c r="IC77"/>
    </row>
    <row r="78" spans="1:237" ht="30.2" customHeight="1">
      <c r="A78" s="16" t="s">
        <v>149</v>
      </c>
      <c r="B78" s="17" t="s">
        <v>150</v>
      </c>
      <c r="C78" s="17"/>
      <c r="D78" s="17" t="s">
        <v>18</v>
      </c>
      <c r="E78" s="17">
        <v>25</v>
      </c>
      <c r="F78" s="21">
        <v>400</v>
      </c>
      <c r="G78" s="80">
        <v>0.66080000000000005</v>
      </c>
      <c r="H78" s="71">
        <f t="shared" si="4"/>
        <v>85.9</v>
      </c>
      <c r="I78" s="84">
        <v>0.6160000000000001</v>
      </c>
      <c r="J78" s="71">
        <f t="shared" si="5"/>
        <v>80.08</v>
      </c>
      <c r="K78" s="1"/>
      <c r="L78" s="1"/>
      <c r="HZ78"/>
      <c r="IA78"/>
      <c r="IB78"/>
      <c r="IC78"/>
    </row>
    <row r="79" spans="1:237" ht="29.85" customHeight="1">
      <c r="A79" s="18" t="s">
        <v>151</v>
      </c>
      <c r="B79" s="9" t="s">
        <v>152</v>
      </c>
      <c r="C79" s="9"/>
      <c r="D79" s="9" t="s">
        <v>18</v>
      </c>
      <c r="E79" s="9">
        <v>1</v>
      </c>
      <c r="F79" s="22">
        <v>40</v>
      </c>
      <c r="G79" s="81">
        <v>3.0561999999999996</v>
      </c>
      <c r="H79" s="71">
        <f t="shared" si="4"/>
        <v>397.31</v>
      </c>
      <c r="I79" s="82">
        <v>2.8489999999999998</v>
      </c>
      <c r="J79" s="71">
        <f t="shared" si="5"/>
        <v>370.37</v>
      </c>
      <c r="K79" s="1"/>
      <c r="L79" s="1"/>
      <c r="HZ79"/>
      <c r="IA79"/>
      <c r="IB79"/>
      <c r="IC79"/>
    </row>
    <row r="80" spans="1:237" ht="29.85" customHeight="1" thickBot="1">
      <c r="A80" s="18" t="s">
        <v>153</v>
      </c>
      <c r="B80" s="9" t="s">
        <v>154</v>
      </c>
      <c r="C80" s="9"/>
      <c r="D80" s="9" t="s">
        <v>18</v>
      </c>
      <c r="E80" s="9">
        <v>1</v>
      </c>
      <c r="F80" s="22">
        <v>40</v>
      </c>
      <c r="G80" s="61">
        <v>0</v>
      </c>
      <c r="H80" s="69">
        <f t="shared" si="4"/>
        <v>0</v>
      </c>
      <c r="I80" s="75">
        <v>0</v>
      </c>
      <c r="J80" s="69">
        <f t="shared" si="5"/>
        <v>0</v>
      </c>
      <c r="K80" s="1"/>
      <c r="L80" s="1"/>
      <c r="HZ80"/>
      <c r="IA80"/>
      <c r="IB80"/>
      <c r="IC80"/>
    </row>
    <row r="81" spans="1:237" ht="29.85" customHeight="1" thickBot="1">
      <c r="A81" s="685" t="s">
        <v>155</v>
      </c>
      <c r="B81" s="686"/>
      <c r="C81" s="686"/>
      <c r="D81" s="686"/>
      <c r="E81" s="686"/>
      <c r="F81" s="687"/>
      <c r="G81" s="56"/>
      <c r="H81" s="32"/>
      <c r="I81" s="32"/>
      <c r="J81" s="32"/>
      <c r="K81" s="1"/>
      <c r="L81" s="1"/>
      <c r="HZ81"/>
      <c r="IA81"/>
      <c r="IB81"/>
      <c r="IC81"/>
    </row>
    <row r="82" spans="1:237" ht="29.85" customHeight="1">
      <c r="A82" s="23" t="s">
        <v>156</v>
      </c>
      <c r="B82" s="3" t="s">
        <v>157</v>
      </c>
      <c r="D82" s="3" t="s">
        <v>158</v>
      </c>
      <c r="E82" s="3">
        <v>24</v>
      </c>
      <c r="F82" s="24">
        <v>240</v>
      </c>
      <c r="G82" s="62">
        <v>0</v>
      </c>
      <c r="H82" s="66">
        <f t="shared" ref="H82:H93" si="6">ROUND(G82*$I$5,0)</f>
        <v>0</v>
      </c>
      <c r="I82" s="63">
        <v>0</v>
      </c>
      <c r="J82" s="67">
        <f t="shared" ref="J82:J93" si="7">ROUND(I82*$I$5,0)</f>
        <v>0</v>
      </c>
      <c r="K82" s="1"/>
      <c r="L82" s="1"/>
      <c r="HZ82"/>
      <c r="IA82"/>
      <c r="IB82"/>
      <c r="IC82"/>
    </row>
    <row r="83" spans="1:237" ht="29.85" customHeight="1">
      <c r="A83" s="25" t="s">
        <v>159</v>
      </c>
      <c r="B83" s="26" t="s">
        <v>160</v>
      </c>
      <c r="C83" s="26"/>
      <c r="D83" s="26" t="s">
        <v>158</v>
      </c>
      <c r="E83" s="26">
        <v>24</v>
      </c>
      <c r="F83" s="27">
        <v>240</v>
      </c>
      <c r="G83" s="63">
        <v>0</v>
      </c>
      <c r="H83" s="67">
        <f t="shared" si="6"/>
        <v>0</v>
      </c>
      <c r="I83" s="63">
        <v>0</v>
      </c>
      <c r="J83" s="67">
        <f t="shared" si="7"/>
        <v>0</v>
      </c>
      <c r="K83" s="1"/>
      <c r="L83" s="1"/>
      <c r="HZ83"/>
      <c r="IA83"/>
      <c r="IB83"/>
      <c r="IC83"/>
    </row>
    <row r="84" spans="1:237" ht="29.85" customHeight="1">
      <c r="A84" s="25" t="s">
        <v>161</v>
      </c>
      <c r="B84" s="26" t="s">
        <v>162</v>
      </c>
      <c r="C84" s="26"/>
      <c r="D84" s="26" t="s">
        <v>158</v>
      </c>
      <c r="E84" s="26">
        <v>24</v>
      </c>
      <c r="F84" s="27">
        <v>240</v>
      </c>
      <c r="G84" s="63">
        <v>0</v>
      </c>
      <c r="H84" s="67">
        <f t="shared" si="6"/>
        <v>0</v>
      </c>
      <c r="I84" s="63">
        <v>0</v>
      </c>
      <c r="J84" s="67">
        <f t="shared" si="7"/>
        <v>0</v>
      </c>
      <c r="K84" s="1"/>
      <c r="L84" s="1"/>
      <c r="HZ84"/>
      <c r="IA84"/>
      <c r="IB84"/>
      <c r="IC84"/>
    </row>
    <row r="85" spans="1:237" ht="29.85" customHeight="1">
      <c r="A85" s="25" t="s">
        <v>163</v>
      </c>
      <c r="B85" s="26" t="s">
        <v>164</v>
      </c>
      <c r="C85" s="26"/>
      <c r="D85" s="26" t="s">
        <v>158</v>
      </c>
      <c r="E85" s="26">
        <v>24</v>
      </c>
      <c r="F85" s="27">
        <v>240</v>
      </c>
      <c r="G85" s="63">
        <v>0</v>
      </c>
      <c r="H85" s="67">
        <f t="shared" si="6"/>
        <v>0</v>
      </c>
      <c r="I85" s="63">
        <v>0</v>
      </c>
      <c r="J85" s="67">
        <f t="shared" si="7"/>
        <v>0</v>
      </c>
      <c r="K85" s="1"/>
      <c r="L85" s="1"/>
      <c r="HZ85"/>
      <c r="IA85"/>
      <c r="IB85"/>
      <c r="IC85"/>
    </row>
    <row r="86" spans="1:237" ht="29.85" customHeight="1">
      <c r="A86" s="25" t="s">
        <v>165</v>
      </c>
      <c r="B86" s="26" t="s">
        <v>166</v>
      </c>
      <c r="C86" s="26"/>
      <c r="D86" s="26" t="s">
        <v>158</v>
      </c>
      <c r="E86" s="26">
        <v>24</v>
      </c>
      <c r="F86" s="27">
        <v>240</v>
      </c>
      <c r="G86" s="63">
        <v>0</v>
      </c>
      <c r="H86" s="67">
        <f t="shared" si="6"/>
        <v>0</v>
      </c>
      <c r="I86" s="63">
        <v>0</v>
      </c>
      <c r="J86" s="67">
        <f t="shared" si="7"/>
        <v>0</v>
      </c>
      <c r="K86" s="1"/>
      <c r="L86" s="1"/>
      <c r="HZ86"/>
      <c r="IA86"/>
      <c r="IB86"/>
      <c r="IC86"/>
    </row>
    <row r="87" spans="1:237" ht="29.85" customHeight="1">
      <c r="A87" s="25" t="s">
        <v>167</v>
      </c>
      <c r="B87" s="26" t="s">
        <v>168</v>
      </c>
      <c r="C87" s="26"/>
      <c r="D87" s="26" t="s">
        <v>158</v>
      </c>
      <c r="E87" s="26">
        <v>24</v>
      </c>
      <c r="F87" s="27">
        <v>240</v>
      </c>
      <c r="G87" s="63">
        <v>0</v>
      </c>
      <c r="H87" s="67">
        <f t="shared" si="6"/>
        <v>0</v>
      </c>
      <c r="I87" s="63">
        <v>0</v>
      </c>
      <c r="J87" s="67">
        <f t="shared" si="7"/>
        <v>0</v>
      </c>
      <c r="K87" s="1"/>
      <c r="L87" s="1"/>
      <c r="HZ87"/>
      <c r="IA87"/>
      <c r="IB87"/>
      <c r="IC87"/>
    </row>
    <row r="88" spans="1:237" ht="29.85" customHeight="1">
      <c r="A88" s="25" t="s">
        <v>169</v>
      </c>
      <c r="B88" s="26" t="s">
        <v>170</v>
      </c>
      <c r="C88" s="26"/>
      <c r="D88" s="26" t="s">
        <v>158</v>
      </c>
      <c r="E88" s="26">
        <v>24</v>
      </c>
      <c r="F88" s="27">
        <v>240</v>
      </c>
      <c r="G88" s="63">
        <v>0</v>
      </c>
      <c r="H88" s="67">
        <f t="shared" si="6"/>
        <v>0</v>
      </c>
      <c r="I88" s="63">
        <v>0</v>
      </c>
      <c r="J88" s="67">
        <f t="shared" si="7"/>
        <v>0</v>
      </c>
      <c r="K88" s="1"/>
      <c r="L88" s="1"/>
      <c r="HZ88"/>
      <c r="IA88"/>
      <c r="IB88"/>
      <c r="IC88"/>
    </row>
    <row r="89" spans="1:237" ht="29.85" customHeight="1">
      <c r="A89" s="25" t="s">
        <v>171</v>
      </c>
      <c r="B89" s="26" t="s">
        <v>172</v>
      </c>
      <c r="C89" s="26"/>
      <c r="D89" s="26" t="s">
        <v>158</v>
      </c>
      <c r="E89" s="26">
        <v>24</v>
      </c>
      <c r="F89" s="27">
        <v>120</v>
      </c>
      <c r="G89" s="63">
        <v>0</v>
      </c>
      <c r="H89" s="67">
        <f t="shared" si="6"/>
        <v>0</v>
      </c>
      <c r="I89" s="63">
        <v>0</v>
      </c>
      <c r="J89" s="67">
        <f t="shared" si="7"/>
        <v>0</v>
      </c>
      <c r="K89" s="1"/>
      <c r="L89" s="1"/>
      <c r="HZ89"/>
      <c r="IA89"/>
      <c r="IB89"/>
      <c r="IC89"/>
    </row>
    <row r="90" spans="1:237" ht="29.85" customHeight="1">
      <c r="A90" s="25" t="s">
        <v>173</v>
      </c>
      <c r="B90" s="26" t="s">
        <v>174</v>
      </c>
      <c r="C90" s="26"/>
      <c r="D90" s="26" t="s">
        <v>158</v>
      </c>
      <c r="E90" s="26">
        <v>24</v>
      </c>
      <c r="F90" s="27">
        <v>120</v>
      </c>
      <c r="G90" s="63">
        <v>0</v>
      </c>
      <c r="H90" s="67">
        <f t="shared" si="6"/>
        <v>0</v>
      </c>
      <c r="I90" s="63">
        <v>0</v>
      </c>
      <c r="J90" s="67">
        <f t="shared" si="7"/>
        <v>0</v>
      </c>
      <c r="K90" s="1"/>
      <c r="L90" s="1"/>
      <c r="HZ90"/>
      <c r="IA90"/>
      <c r="IB90"/>
      <c r="IC90"/>
    </row>
    <row r="91" spans="1:237" ht="29.85" customHeight="1">
      <c r="A91" s="25" t="s">
        <v>175</v>
      </c>
      <c r="B91" s="26" t="s">
        <v>176</v>
      </c>
      <c r="C91" s="26"/>
      <c r="D91" s="26" t="s">
        <v>158</v>
      </c>
      <c r="E91" s="26">
        <v>24</v>
      </c>
      <c r="F91" s="27">
        <v>120</v>
      </c>
      <c r="G91" s="63">
        <v>0</v>
      </c>
      <c r="H91" s="67">
        <f t="shared" si="6"/>
        <v>0</v>
      </c>
      <c r="I91" s="63">
        <v>0</v>
      </c>
      <c r="J91" s="67">
        <f t="shared" si="7"/>
        <v>0</v>
      </c>
      <c r="K91" s="1"/>
      <c r="L91" s="1"/>
      <c r="HZ91"/>
      <c r="IA91"/>
      <c r="IB91"/>
      <c r="IC91"/>
    </row>
    <row r="92" spans="1:237" ht="29.85" customHeight="1">
      <c r="A92" s="25" t="s">
        <v>177</v>
      </c>
      <c r="B92" s="26" t="s">
        <v>178</v>
      </c>
      <c r="C92" s="26"/>
      <c r="D92" s="26" t="s">
        <v>158</v>
      </c>
      <c r="E92" s="26">
        <v>24</v>
      </c>
      <c r="F92" s="27">
        <v>120</v>
      </c>
      <c r="G92" s="63">
        <v>0</v>
      </c>
      <c r="H92" s="67">
        <f t="shared" si="6"/>
        <v>0</v>
      </c>
      <c r="I92" s="63">
        <v>0</v>
      </c>
      <c r="J92" s="67">
        <f t="shared" si="7"/>
        <v>0</v>
      </c>
      <c r="K92" s="1"/>
      <c r="L92" s="1"/>
      <c r="HZ92"/>
      <c r="IA92"/>
      <c r="IB92"/>
      <c r="IC92"/>
    </row>
    <row r="93" spans="1:237" ht="59.85" customHeight="1" thickBot="1">
      <c r="A93" s="25" t="s">
        <v>179</v>
      </c>
      <c r="B93" s="26" t="s">
        <v>180</v>
      </c>
      <c r="C93" s="26"/>
      <c r="D93" s="26" t="s">
        <v>158</v>
      </c>
      <c r="E93" s="26">
        <v>1</v>
      </c>
      <c r="F93" s="26">
        <v>20</v>
      </c>
      <c r="G93" s="64">
        <v>0</v>
      </c>
      <c r="H93" s="68">
        <f t="shared" si="6"/>
        <v>0</v>
      </c>
      <c r="I93" s="73">
        <v>0</v>
      </c>
      <c r="J93" s="72">
        <f t="shared" si="7"/>
        <v>0</v>
      </c>
      <c r="K93" s="1"/>
      <c r="L93" s="1"/>
      <c r="HZ93"/>
      <c r="IA93"/>
      <c r="IB93"/>
      <c r="IC93"/>
    </row>
    <row r="94" spans="1:237" ht="30.6" customHeight="1" thickBot="1">
      <c r="A94" s="32" t="s">
        <v>181</v>
      </c>
      <c r="B94" s="32"/>
      <c r="C94" s="32"/>
      <c r="D94" s="32"/>
      <c r="E94" s="32"/>
      <c r="F94" s="32"/>
      <c r="G94" s="56"/>
      <c r="H94" s="32"/>
      <c r="I94" s="32"/>
      <c r="J94" s="32"/>
      <c r="K94" s="1"/>
      <c r="L94" s="1"/>
      <c r="HZ94"/>
      <c r="IA94"/>
      <c r="IB94"/>
      <c r="IC94"/>
    </row>
    <row r="95" spans="1:237" ht="30.6" customHeight="1">
      <c r="A95" s="14" t="s">
        <v>182</v>
      </c>
      <c r="B95" s="28" t="s">
        <v>183</v>
      </c>
      <c r="C95" s="15"/>
      <c r="D95" s="28" t="s">
        <v>184</v>
      </c>
      <c r="E95" s="15">
        <v>20</v>
      </c>
      <c r="F95" s="20">
        <v>200</v>
      </c>
      <c r="G95" s="79">
        <v>3.1624000000000003</v>
      </c>
      <c r="H95" s="41">
        <f t="shared" ref="H95:H108" si="8">ROUND(G95*$I$5,2)</f>
        <v>411.11</v>
      </c>
      <c r="I95" s="83">
        <v>2.9480000000000004</v>
      </c>
      <c r="J95" s="41">
        <f t="shared" ref="J95:J108" si="9">ROUND(I95*$I$5,2)</f>
        <v>383.24</v>
      </c>
      <c r="K95" s="1"/>
      <c r="L95" s="1"/>
      <c r="HZ95"/>
      <c r="IA95"/>
      <c r="IB95"/>
      <c r="IC95"/>
    </row>
    <row r="96" spans="1:237" ht="30.6" customHeight="1">
      <c r="A96" s="16" t="s">
        <v>185</v>
      </c>
      <c r="B96" s="29" t="s">
        <v>186</v>
      </c>
      <c r="C96" s="17"/>
      <c r="D96" s="29" t="s">
        <v>184</v>
      </c>
      <c r="E96" s="17">
        <v>24</v>
      </c>
      <c r="F96" s="21">
        <v>240</v>
      </c>
      <c r="G96" s="80">
        <v>1.6637999999999999</v>
      </c>
      <c r="H96" s="41">
        <f t="shared" si="8"/>
        <v>216.29</v>
      </c>
      <c r="I96" s="84">
        <v>1.5509999999999999</v>
      </c>
      <c r="J96" s="41">
        <f t="shared" si="9"/>
        <v>201.63</v>
      </c>
      <c r="K96" s="1"/>
      <c r="L96" s="1"/>
      <c r="HZ96"/>
      <c r="IA96"/>
      <c r="IB96"/>
      <c r="IC96"/>
    </row>
    <row r="97" spans="1:237" ht="30.6" customHeight="1">
      <c r="A97" s="16" t="s">
        <v>187</v>
      </c>
      <c r="B97" s="29" t="s">
        <v>188</v>
      </c>
      <c r="C97" s="17"/>
      <c r="D97" s="29" t="s">
        <v>184</v>
      </c>
      <c r="E97" s="17">
        <v>24</v>
      </c>
      <c r="F97" s="21">
        <v>240</v>
      </c>
      <c r="G97" s="80">
        <v>1.8526</v>
      </c>
      <c r="H97" s="41">
        <f t="shared" si="8"/>
        <v>240.84</v>
      </c>
      <c r="I97" s="84">
        <v>1.7270000000000001</v>
      </c>
      <c r="J97" s="41">
        <f t="shared" si="9"/>
        <v>224.51</v>
      </c>
      <c r="K97" s="1"/>
      <c r="L97" s="1"/>
      <c r="HZ97"/>
      <c r="IA97"/>
      <c r="IB97"/>
      <c r="IC97"/>
    </row>
    <row r="98" spans="1:237" ht="30.6" customHeight="1">
      <c r="A98" s="16" t="s">
        <v>189</v>
      </c>
      <c r="B98" s="29" t="s">
        <v>190</v>
      </c>
      <c r="C98" s="17"/>
      <c r="D98" s="29" t="s">
        <v>184</v>
      </c>
      <c r="E98" s="17">
        <v>24</v>
      </c>
      <c r="F98" s="21">
        <v>240</v>
      </c>
      <c r="G98" s="80">
        <v>1.7227999999999999</v>
      </c>
      <c r="H98" s="41">
        <f t="shared" si="8"/>
        <v>223.96</v>
      </c>
      <c r="I98" s="84">
        <v>1.6059999999999999</v>
      </c>
      <c r="J98" s="41">
        <f t="shared" si="9"/>
        <v>208.78</v>
      </c>
      <c r="K98" s="1"/>
      <c r="L98" s="1"/>
      <c r="HZ98"/>
      <c r="IA98"/>
      <c r="IB98"/>
      <c r="IC98"/>
    </row>
    <row r="99" spans="1:237" ht="30.6" customHeight="1">
      <c r="A99" s="16" t="s">
        <v>191</v>
      </c>
      <c r="B99" s="29" t="s">
        <v>192</v>
      </c>
      <c r="C99" s="17"/>
      <c r="D99" s="29" t="s">
        <v>184</v>
      </c>
      <c r="E99" s="17">
        <v>24</v>
      </c>
      <c r="F99" s="21">
        <v>240</v>
      </c>
      <c r="G99" s="80">
        <v>1.9587999999999999</v>
      </c>
      <c r="H99" s="41">
        <f t="shared" si="8"/>
        <v>254.64</v>
      </c>
      <c r="I99" s="84">
        <v>1.8259999999999998</v>
      </c>
      <c r="J99" s="41">
        <f t="shared" si="9"/>
        <v>237.38</v>
      </c>
      <c r="K99" s="1"/>
      <c r="L99" s="1"/>
      <c r="HZ99"/>
      <c r="IA99"/>
      <c r="IB99"/>
      <c r="IC99"/>
    </row>
    <row r="100" spans="1:237" ht="30.6" customHeight="1">
      <c r="A100" s="16" t="s">
        <v>193</v>
      </c>
      <c r="B100" s="29" t="s">
        <v>194</v>
      </c>
      <c r="C100" s="17"/>
      <c r="D100" s="29" t="s">
        <v>184</v>
      </c>
      <c r="E100" s="17">
        <v>24</v>
      </c>
      <c r="F100" s="21">
        <v>240</v>
      </c>
      <c r="G100" s="80">
        <v>1.7464</v>
      </c>
      <c r="H100" s="41">
        <f t="shared" si="8"/>
        <v>227.03</v>
      </c>
      <c r="I100" s="84">
        <v>1.6279999999999999</v>
      </c>
      <c r="J100" s="41">
        <f t="shared" si="9"/>
        <v>211.64</v>
      </c>
      <c r="K100" s="1"/>
      <c r="L100" s="1"/>
      <c r="HZ100"/>
      <c r="IA100"/>
      <c r="IB100"/>
      <c r="IC100"/>
    </row>
    <row r="101" spans="1:237" ht="30.6" customHeight="1">
      <c r="A101" s="16" t="s">
        <v>195</v>
      </c>
      <c r="B101" s="29" t="s">
        <v>196</v>
      </c>
      <c r="C101" s="17"/>
      <c r="D101" s="29" t="s">
        <v>184</v>
      </c>
      <c r="E101" s="17">
        <v>24</v>
      </c>
      <c r="F101" s="21">
        <v>240</v>
      </c>
      <c r="G101" s="80">
        <v>1.9942</v>
      </c>
      <c r="H101" s="41">
        <f t="shared" si="8"/>
        <v>259.25</v>
      </c>
      <c r="I101" s="84">
        <v>1.859</v>
      </c>
      <c r="J101" s="41">
        <f t="shared" si="9"/>
        <v>241.67</v>
      </c>
      <c r="K101" s="1"/>
      <c r="L101" s="1"/>
      <c r="HZ101"/>
      <c r="IA101"/>
      <c r="IB101"/>
      <c r="IC101"/>
    </row>
    <row r="102" spans="1:237" ht="30.6" customHeight="1">
      <c r="A102" s="16" t="s">
        <v>197</v>
      </c>
      <c r="B102" s="29" t="s">
        <v>198</v>
      </c>
      <c r="C102" s="17"/>
      <c r="D102" s="29" t="s">
        <v>184</v>
      </c>
      <c r="E102" s="17">
        <v>24</v>
      </c>
      <c r="F102" s="21">
        <v>240</v>
      </c>
      <c r="G102" s="80">
        <v>1.3923999999999999</v>
      </c>
      <c r="H102" s="41">
        <f t="shared" si="8"/>
        <v>181.01</v>
      </c>
      <c r="I102" s="84">
        <v>1.298</v>
      </c>
      <c r="J102" s="41">
        <f t="shared" si="9"/>
        <v>168.74</v>
      </c>
      <c r="K102" s="1"/>
      <c r="L102" s="1"/>
      <c r="HZ102"/>
      <c r="IA102"/>
      <c r="IB102"/>
      <c r="IC102"/>
    </row>
    <row r="103" spans="1:237" ht="30.6" customHeight="1">
      <c r="A103" s="16" t="s">
        <v>199</v>
      </c>
      <c r="B103" s="29" t="s">
        <v>200</v>
      </c>
      <c r="C103" s="17"/>
      <c r="D103" s="29" t="s">
        <v>184</v>
      </c>
      <c r="E103" s="17">
        <v>10</v>
      </c>
      <c r="F103" s="21">
        <v>200</v>
      </c>
      <c r="G103" s="80">
        <v>3.1859999999999999</v>
      </c>
      <c r="H103" s="41">
        <f t="shared" si="8"/>
        <v>414.18</v>
      </c>
      <c r="I103" s="84">
        <v>2.97</v>
      </c>
      <c r="J103" s="41">
        <f t="shared" si="9"/>
        <v>386.1</v>
      </c>
      <c r="K103" s="1"/>
      <c r="L103" s="1"/>
      <c r="HZ103"/>
      <c r="IA103"/>
      <c r="IB103"/>
      <c r="IC103"/>
    </row>
    <row r="104" spans="1:237" ht="30.6" customHeight="1">
      <c r="A104" s="16" t="s">
        <v>201</v>
      </c>
      <c r="B104" s="29" t="s">
        <v>202</v>
      </c>
      <c r="C104" s="17"/>
      <c r="D104" s="29" t="s">
        <v>184</v>
      </c>
      <c r="E104" s="17">
        <v>20</v>
      </c>
      <c r="F104" s="21">
        <v>200</v>
      </c>
      <c r="G104" s="80">
        <v>3.0797999999999996</v>
      </c>
      <c r="H104" s="41">
        <f t="shared" si="8"/>
        <v>400.37</v>
      </c>
      <c r="I104" s="84">
        <v>2.871</v>
      </c>
      <c r="J104" s="41">
        <f t="shared" si="9"/>
        <v>373.23</v>
      </c>
      <c r="K104" s="1"/>
      <c r="L104" s="1"/>
      <c r="HZ104"/>
      <c r="IA104"/>
      <c r="IB104"/>
      <c r="IC104"/>
    </row>
    <row r="105" spans="1:237" ht="30.6" customHeight="1">
      <c r="A105" s="16" t="s">
        <v>203</v>
      </c>
      <c r="B105" s="29" t="s">
        <v>204</v>
      </c>
      <c r="C105" s="17"/>
      <c r="D105" s="29" t="s">
        <v>184</v>
      </c>
      <c r="E105" s="17">
        <v>10</v>
      </c>
      <c r="F105" s="21">
        <v>100</v>
      </c>
      <c r="G105" s="80">
        <v>2.8792</v>
      </c>
      <c r="H105" s="41">
        <f t="shared" si="8"/>
        <v>374.3</v>
      </c>
      <c r="I105" s="84">
        <v>2.6840000000000002</v>
      </c>
      <c r="J105" s="41">
        <f t="shared" si="9"/>
        <v>348.92</v>
      </c>
      <c r="K105" s="1"/>
      <c r="L105" s="1"/>
      <c r="HZ105"/>
      <c r="IA105"/>
      <c r="IB105"/>
      <c r="IC105"/>
    </row>
    <row r="106" spans="1:237" ht="30.6" customHeight="1">
      <c r="A106" s="16" t="s">
        <v>205</v>
      </c>
      <c r="B106" s="29" t="s">
        <v>206</v>
      </c>
      <c r="C106" s="17"/>
      <c r="D106" s="29" t="s">
        <v>184</v>
      </c>
      <c r="E106" s="17">
        <v>20</v>
      </c>
      <c r="F106" s="21">
        <v>200</v>
      </c>
      <c r="G106" s="80">
        <v>2.714</v>
      </c>
      <c r="H106" s="41">
        <f t="shared" si="8"/>
        <v>352.82</v>
      </c>
      <c r="I106" s="84">
        <v>2.5299999999999998</v>
      </c>
      <c r="J106" s="41">
        <f t="shared" si="9"/>
        <v>328.9</v>
      </c>
      <c r="K106" s="1"/>
      <c r="L106" s="1"/>
      <c r="HZ106"/>
      <c r="IA106"/>
      <c r="IB106"/>
      <c r="IC106"/>
    </row>
    <row r="107" spans="1:237" ht="30.6" customHeight="1">
      <c r="A107" s="18" t="s">
        <v>207</v>
      </c>
      <c r="B107" s="30" t="s">
        <v>208</v>
      </c>
      <c r="C107" s="9"/>
      <c r="D107" s="30" t="s">
        <v>184</v>
      </c>
      <c r="E107" s="9">
        <v>10</v>
      </c>
      <c r="F107" s="21">
        <v>60</v>
      </c>
      <c r="G107" s="81">
        <v>7.2570000000000006</v>
      </c>
      <c r="H107" s="41">
        <f t="shared" si="8"/>
        <v>943.41</v>
      </c>
      <c r="I107" s="82">
        <v>6.7650000000000006</v>
      </c>
      <c r="J107" s="41">
        <f t="shared" si="9"/>
        <v>879.45</v>
      </c>
      <c r="K107" s="1"/>
      <c r="L107" s="1"/>
      <c r="HZ107"/>
      <c r="IA107"/>
      <c r="IB107"/>
      <c r="IC107"/>
    </row>
    <row r="108" spans="1:237" ht="30.6" customHeight="1">
      <c r="A108" s="18" t="s">
        <v>209</v>
      </c>
      <c r="B108" s="30" t="s">
        <v>210</v>
      </c>
      <c r="C108" s="9"/>
      <c r="D108" s="30" t="s">
        <v>184</v>
      </c>
      <c r="E108" s="9">
        <v>1</v>
      </c>
      <c r="F108" s="19">
        <v>40</v>
      </c>
      <c r="G108" s="82">
        <v>4.5902000000000003</v>
      </c>
      <c r="H108" s="41">
        <f t="shared" si="8"/>
        <v>596.73</v>
      </c>
      <c r="I108" s="82">
        <v>4.2789999999999999</v>
      </c>
      <c r="J108" s="41">
        <f t="shared" si="9"/>
        <v>556.27</v>
      </c>
      <c r="K108" s="1"/>
      <c r="L108" s="1"/>
      <c r="HZ108"/>
      <c r="IA108"/>
      <c r="IB108"/>
      <c r="IC108"/>
    </row>
    <row r="109" spans="1:237" ht="21.75" customHeight="1" thickBot="1">
      <c r="A109" s="65"/>
      <c r="B109" s="87"/>
      <c r="C109" s="87"/>
      <c r="D109" s="87"/>
      <c r="E109" s="87"/>
      <c r="F109" s="87"/>
      <c r="G109" s="87"/>
      <c r="H109" s="87"/>
      <c r="I109" s="87"/>
      <c r="J109" s="87"/>
      <c r="K109" s="1"/>
      <c r="L109" s="1"/>
      <c r="HZ109"/>
      <c r="IA109"/>
      <c r="IB109"/>
      <c r="IC109"/>
    </row>
    <row r="110" spans="1:237" ht="44.85" customHeight="1"/>
    <row r="111" spans="1:237" ht="31.9" customHeight="1"/>
    <row r="112" spans="1:237" ht="31.9" customHeight="1"/>
    <row r="113" ht="31.9" customHeight="1"/>
    <row r="114" ht="31.9" customHeight="1"/>
    <row r="115" ht="31.9" customHeight="1"/>
    <row r="116" ht="31.9" customHeight="1"/>
    <row r="117" ht="31.9" customHeight="1"/>
    <row r="118" ht="31.9" customHeight="1"/>
    <row r="119" ht="31.9" customHeight="1"/>
    <row r="120" ht="31.9" customHeight="1"/>
    <row r="121" ht="31.9" customHeight="1"/>
    <row r="122" ht="31.9" customHeight="1"/>
    <row r="123" ht="31.9" customHeight="1"/>
    <row r="124" ht="31.9" customHeight="1"/>
    <row r="125" ht="31.9" customHeight="1"/>
    <row r="126" ht="31.9" customHeight="1"/>
    <row r="127" ht="31.9" customHeight="1"/>
    <row r="128" ht="31.9" customHeight="1"/>
    <row r="129" ht="31.9" customHeight="1"/>
    <row r="130" ht="31.9" customHeight="1"/>
    <row r="131" ht="31.9" customHeight="1"/>
    <row r="132" ht="31.9" customHeight="1"/>
    <row r="133" ht="31.9" customHeight="1"/>
    <row r="134" ht="31.9" customHeight="1"/>
    <row r="135" ht="31.9" customHeight="1"/>
    <row r="136" ht="31.9" customHeight="1"/>
    <row r="137" ht="31.9" customHeight="1"/>
    <row r="138" ht="31.9" customHeight="1"/>
    <row r="139" ht="31.9" customHeight="1"/>
    <row r="140" ht="31.9" customHeight="1"/>
    <row r="141" ht="31.9" customHeight="1"/>
    <row r="142" ht="31.9" customHeight="1"/>
    <row r="143" ht="31.9" customHeight="1"/>
    <row r="144" ht="31.9" customHeight="1"/>
    <row r="145" ht="31.9" customHeight="1"/>
    <row r="146" ht="31.9" customHeight="1"/>
    <row r="147" ht="31.9" customHeight="1"/>
    <row r="148" ht="31.9" customHeight="1"/>
    <row r="149" ht="31.9" customHeight="1"/>
    <row r="150" ht="41.45" customHeight="1"/>
    <row r="151" ht="31.9" customHeight="1"/>
    <row r="152" ht="31.9" customHeight="1"/>
    <row r="153" ht="31.9" customHeight="1"/>
    <row r="154" ht="31.9" customHeight="1"/>
    <row r="155" ht="31.9" customHeight="1"/>
    <row r="156" ht="31.9" customHeight="1"/>
    <row r="157" ht="31.9" customHeight="1"/>
    <row r="158" ht="31.9" customHeight="1"/>
    <row r="159" ht="31.9" customHeight="1"/>
    <row r="160" ht="31.9" customHeight="1"/>
    <row r="161" ht="38.85" customHeight="1"/>
    <row r="162" ht="31.9" customHeight="1"/>
    <row r="163" ht="31.9" customHeight="1"/>
    <row r="164" ht="31.9" customHeight="1"/>
    <row r="165" ht="31.9" customHeight="1"/>
    <row r="166" ht="37.35" customHeight="1"/>
    <row r="167" ht="31.9" customHeight="1"/>
    <row r="168" ht="31.9" customHeight="1"/>
    <row r="169" ht="31.9" customHeight="1"/>
    <row r="170" ht="31.9" customHeight="1"/>
    <row r="171" ht="31.9" customHeight="1"/>
    <row r="172" ht="31.9" customHeight="1"/>
    <row r="173" ht="31.9" customHeight="1"/>
    <row r="174" ht="31.9" customHeight="1"/>
    <row r="175" ht="31.9" customHeight="1"/>
    <row r="176" ht="31.9" customHeight="1"/>
    <row r="177" spans="2:12" ht="31.9" customHeight="1"/>
    <row r="178" spans="2:12" ht="31.9" customHeight="1"/>
    <row r="179" spans="2:12" ht="31.9" customHeight="1"/>
    <row r="180" spans="2:12" ht="31.9" customHeight="1"/>
    <row r="181" spans="2:12" ht="16.350000000000001" customHeight="1"/>
    <row r="182" spans="2:12" ht="16.350000000000001" customHeight="1"/>
    <row r="183" spans="2:12" s="1" customFormat="1">
      <c r="B183" s="2"/>
      <c r="C183" s="3"/>
      <c r="G183" s="4"/>
      <c r="H183" s="4"/>
      <c r="I183" s="5"/>
      <c r="J183" s="6"/>
      <c r="K183" s="7"/>
      <c r="L183" s="8"/>
    </row>
    <row r="184" spans="2:12" s="1" customFormat="1">
      <c r="B184" s="2"/>
      <c r="C184" s="3"/>
      <c r="G184" s="4"/>
      <c r="H184" s="4"/>
      <c r="I184" s="5"/>
      <c r="J184" s="6"/>
      <c r="K184" s="7"/>
      <c r="L184" s="8"/>
    </row>
    <row r="185" spans="2:12" s="1" customFormat="1">
      <c r="B185" s="2"/>
      <c r="C185" s="3"/>
      <c r="G185" s="4"/>
      <c r="H185" s="4"/>
      <c r="I185" s="5"/>
      <c r="J185" s="6"/>
      <c r="K185" s="7"/>
      <c r="L185" s="8"/>
    </row>
    <row r="186" spans="2:12" s="1" customFormat="1">
      <c r="B186" s="2"/>
      <c r="C186" s="3"/>
      <c r="G186" s="4"/>
      <c r="H186" s="4"/>
      <c r="I186" s="5"/>
      <c r="J186" s="6"/>
      <c r="K186" s="7"/>
      <c r="L186" s="8"/>
    </row>
    <row r="187" spans="2:12" s="1" customFormat="1">
      <c r="B187" s="2"/>
      <c r="C187" s="3"/>
      <c r="G187" s="4"/>
      <c r="H187" s="4"/>
      <c r="I187" s="5"/>
      <c r="J187" s="6"/>
      <c r="K187" s="7"/>
      <c r="L187" s="8"/>
    </row>
    <row r="188" spans="2:12" s="1" customFormat="1">
      <c r="B188" s="2"/>
      <c r="C188" s="3"/>
      <c r="G188" s="4"/>
      <c r="H188" s="4"/>
      <c r="I188" s="5"/>
      <c r="J188" s="6"/>
      <c r="K188" s="7"/>
      <c r="L188" s="8"/>
    </row>
  </sheetData>
  <mergeCells count="23">
    <mergeCell ref="I6:J6"/>
    <mergeCell ref="A2:A5"/>
    <mergeCell ref="B2:E2"/>
    <mergeCell ref="H2:J2"/>
    <mergeCell ref="B3:E3"/>
    <mergeCell ref="H3:J3"/>
    <mergeCell ref="B4:E4"/>
    <mergeCell ref="H4:J4"/>
    <mergeCell ref="B5:E5"/>
    <mergeCell ref="I5:J5"/>
    <mergeCell ref="G7:J7"/>
    <mergeCell ref="G8:H8"/>
    <mergeCell ref="I8:J8"/>
    <mergeCell ref="A7:A9"/>
    <mergeCell ref="B7:B9"/>
    <mergeCell ref="C7:C9"/>
    <mergeCell ref="D7:D9"/>
    <mergeCell ref="E7:F8"/>
    <mergeCell ref="A81:F81"/>
    <mergeCell ref="A66:F66"/>
    <mergeCell ref="A61:F61"/>
    <mergeCell ref="A50:F50"/>
    <mergeCell ref="A10:J10"/>
  </mergeCells>
  <hyperlinks>
    <hyperlink ref="B4:E4" r:id="rId1" display="aquapulse.biz" xr:uid="{A145A50B-A76A-4A2F-8836-73868C43300C}"/>
  </hyperlinks>
  <printOptions gridLines="1"/>
  <pageMargins left="0.196527777777778" right="0.196527777777778" top="0.196527777777778" bottom="0.196527777777778" header="0.51180555555555496" footer="0.51180555555555496"/>
  <pageSetup paperSize="9" scale="64" firstPageNumber="0" fitToHeight="0" orientation="portrait" horizontalDpi="300" verticalDpi="300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FE97ED-6DA1-413B-B66D-8ED3C829E3A5}">
  <sheetPr>
    <pageSetUpPr fitToPage="1"/>
  </sheetPr>
  <dimension ref="A1:IG216"/>
  <sheetViews>
    <sheetView tabSelected="1" zoomScale="95" zoomScaleNormal="95" workbookViewId="0">
      <pane ySplit="9" topLeftCell="A10" activePane="bottomLeft" state="frozen"/>
      <selection pane="bottomLeft" activeCell="G11" sqref="G11"/>
    </sheetView>
  </sheetViews>
  <sheetFormatPr defaultColWidth="9.7109375" defaultRowHeight="15.75"/>
  <cols>
    <col min="1" max="1" width="57.85546875" style="589" customWidth="1"/>
    <col min="2" max="2" width="19.140625" style="590" customWidth="1"/>
    <col min="3" max="3" width="11.42578125" style="591" customWidth="1"/>
    <col min="4" max="4" width="19.7109375" style="589" customWidth="1"/>
    <col min="5" max="5" width="8.7109375" style="589" customWidth="1"/>
    <col min="6" max="6" width="13.28515625" style="589" customWidth="1"/>
    <col min="7" max="7" width="10.42578125" style="683" customWidth="1"/>
    <col min="8" max="8" width="11.140625" style="683" customWidth="1"/>
    <col min="9" max="9" width="13" style="678" customWidth="1"/>
    <col min="10" max="10" width="13" style="684" customWidth="1"/>
    <col min="11" max="11" width="11.5703125" style="683" customWidth="1"/>
    <col min="12" max="12" width="13" style="678" customWidth="1"/>
    <col min="13" max="241" width="9.7109375" style="589"/>
    <col min="242" max="1009" width="9.7109375" style="596"/>
    <col min="1010" max="1022" width="9.28515625" style="596" customWidth="1"/>
    <col min="1023" max="16384" width="9.7109375" style="596"/>
  </cols>
  <sheetData>
    <row r="1" spans="1:241" ht="7.5" customHeight="1" thickBot="1">
      <c r="G1" s="592"/>
      <c r="H1" s="592"/>
      <c r="I1" s="593"/>
      <c r="J1" s="594"/>
      <c r="K1" s="595"/>
      <c r="L1" s="593"/>
    </row>
    <row r="2" spans="1:241" ht="19.149999999999999" customHeight="1" thickBot="1">
      <c r="A2" s="723" t="s">
        <v>1142</v>
      </c>
      <c r="B2" s="724" t="s">
        <v>1</v>
      </c>
      <c r="C2" s="725"/>
      <c r="D2" s="725"/>
      <c r="E2" s="597" t="s">
        <v>214</v>
      </c>
      <c r="F2" s="598"/>
      <c r="G2" s="726" t="s">
        <v>220</v>
      </c>
      <c r="H2" s="726"/>
      <c r="I2" s="726"/>
      <c r="J2" s="726"/>
      <c r="K2" s="589"/>
      <c r="L2" s="589"/>
      <c r="IE2" s="596"/>
      <c r="IF2" s="596"/>
      <c r="IG2" s="596"/>
    </row>
    <row r="3" spans="1:241" ht="19.149999999999999" customHeight="1" thickBot="1">
      <c r="A3" s="723"/>
      <c r="B3" s="599" t="s">
        <v>2</v>
      </c>
      <c r="C3" s="599"/>
      <c r="D3" s="599"/>
      <c r="E3" s="597" t="s">
        <v>211</v>
      </c>
      <c r="F3" s="598"/>
      <c r="G3" s="726" t="s">
        <v>3</v>
      </c>
      <c r="H3" s="726"/>
      <c r="I3" s="726"/>
      <c r="J3" s="726"/>
      <c r="K3" s="589"/>
      <c r="L3" s="589"/>
      <c r="IE3" s="596"/>
      <c r="IF3" s="596"/>
      <c r="IG3" s="596"/>
    </row>
    <row r="4" spans="1:241" ht="19.149999999999999" customHeight="1" thickBot="1">
      <c r="A4" s="723"/>
      <c r="B4" s="505" t="s">
        <v>215</v>
      </c>
      <c r="C4" s="505"/>
      <c r="D4" s="505"/>
      <c r="E4" s="597" t="s">
        <v>212</v>
      </c>
      <c r="F4" s="598"/>
      <c r="G4" s="727" t="s">
        <v>4</v>
      </c>
      <c r="H4" s="727"/>
      <c r="I4" s="727"/>
      <c r="J4" s="727"/>
      <c r="K4" s="589"/>
      <c r="L4" s="589"/>
      <c r="IE4" s="596"/>
      <c r="IF4" s="596"/>
      <c r="IG4" s="596"/>
    </row>
    <row r="5" spans="1:241" ht="23.85" customHeight="1" thickBot="1">
      <c r="A5" s="723"/>
      <c r="B5" s="599" t="s">
        <v>5</v>
      </c>
      <c r="C5" s="599"/>
      <c r="D5" s="599"/>
      <c r="E5" s="597" t="s">
        <v>213</v>
      </c>
      <c r="F5" s="598"/>
      <c r="G5" s="728" t="s">
        <v>6</v>
      </c>
      <c r="H5" s="728"/>
      <c r="I5" s="729">
        <f>Фурнитура!I5</f>
        <v>130</v>
      </c>
      <c r="J5" s="729"/>
      <c r="K5" s="589"/>
      <c r="L5" s="589"/>
      <c r="IE5" s="596"/>
      <c r="IF5" s="596"/>
      <c r="IG5" s="596"/>
    </row>
    <row r="6" spans="1:241" ht="5.45" customHeight="1" thickBot="1">
      <c r="G6" s="592"/>
      <c r="H6" s="592"/>
      <c r="I6" s="593"/>
      <c r="J6" s="594"/>
      <c r="K6" s="595"/>
      <c r="L6" s="593"/>
    </row>
    <row r="7" spans="1:241" ht="18.75" customHeight="1">
      <c r="A7" s="716" t="s">
        <v>7</v>
      </c>
      <c r="B7" s="717" t="s">
        <v>8</v>
      </c>
      <c r="C7" s="718" t="s">
        <v>9</v>
      </c>
      <c r="D7" s="717" t="s">
        <v>10</v>
      </c>
      <c r="E7" s="719" t="s">
        <v>11</v>
      </c>
      <c r="F7" s="719"/>
      <c r="G7" s="720" t="s">
        <v>221</v>
      </c>
      <c r="H7" s="720"/>
      <c r="I7" s="720"/>
      <c r="J7" s="720"/>
      <c r="K7" s="589"/>
      <c r="L7" s="589"/>
      <c r="ID7" s="596"/>
      <c r="IE7" s="596"/>
      <c r="IF7" s="596"/>
      <c r="IG7" s="596"/>
    </row>
    <row r="8" spans="1:241" ht="26.45" customHeight="1">
      <c r="A8" s="716"/>
      <c r="B8" s="717"/>
      <c r="C8" s="718"/>
      <c r="D8" s="717"/>
      <c r="E8" s="717"/>
      <c r="F8" s="719"/>
      <c r="G8" s="721" t="s">
        <v>12</v>
      </c>
      <c r="H8" s="721"/>
      <c r="I8" s="722" t="s">
        <v>13</v>
      </c>
      <c r="J8" s="722"/>
      <c r="K8" s="589"/>
      <c r="L8" s="589"/>
      <c r="ID8" s="596"/>
      <c r="IE8" s="596"/>
      <c r="IF8" s="596"/>
      <c r="IG8" s="596"/>
    </row>
    <row r="9" spans="1:241" s="606" customFormat="1" ht="34.700000000000003" customHeight="1" thickBot="1">
      <c r="A9" s="716"/>
      <c r="B9" s="717"/>
      <c r="C9" s="718"/>
      <c r="D9" s="717"/>
      <c r="E9" s="600" t="s">
        <v>10</v>
      </c>
      <c r="F9" s="601" t="s">
        <v>14</v>
      </c>
      <c r="G9" s="602" t="s">
        <v>218</v>
      </c>
      <c r="H9" s="603" t="s">
        <v>217</v>
      </c>
      <c r="I9" s="604" t="s">
        <v>218</v>
      </c>
      <c r="J9" s="605" t="s">
        <v>216</v>
      </c>
    </row>
    <row r="10" spans="1:241" ht="20.25">
      <c r="A10" s="709" t="s">
        <v>1143</v>
      </c>
      <c r="B10" s="710"/>
      <c r="C10" s="710"/>
      <c r="D10" s="710"/>
      <c r="E10" s="710"/>
      <c r="F10" s="710"/>
      <c r="G10" s="607"/>
      <c r="H10" s="607"/>
      <c r="I10" s="607"/>
      <c r="J10" s="608"/>
      <c r="K10" s="589"/>
      <c r="L10" s="589"/>
      <c r="ID10" s="596"/>
      <c r="IE10" s="596"/>
      <c r="IF10" s="596"/>
      <c r="IG10" s="596"/>
    </row>
    <row r="11" spans="1:241" ht="30.2" customHeight="1">
      <c r="A11" s="609" t="s">
        <v>1144</v>
      </c>
      <c r="B11" s="610" t="s">
        <v>222</v>
      </c>
      <c r="C11" s="610"/>
      <c r="D11" s="610" t="s">
        <v>18</v>
      </c>
      <c r="E11" s="611">
        <v>1</v>
      </c>
      <c r="F11" s="612">
        <v>50</v>
      </c>
      <c r="G11" s="613">
        <v>1.9351999999999998</v>
      </c>
      <c r="H11" s="614">
        <f t="shared" ref="H11:H29" si="0">ROUND(G11*$I$5,2)</f>
        <v>251.58</v>
      </c>
      <c r="I11" s="613">
        <f>(1.64)+((1.64)*0.1)</f>
        <v>1.8039999999999998</v>
      </c>
      <c r="J11" s="614">
        <f t="shared" ref="J11:J29" si="1">ROUND(I11*$I$5,2)</f>
        <v>234.52</v>
      </c>
      <c r="K11" s="606"/>
      <c r="L11" s="606"/>
      <c r="ID11" s="596"/>
      <c r="IE11" s="596"/>
      <c r="IF11" s="596"/>
      <c r="IG11" s="596"/>
    </row>
    <row r="12" spans="1:241" ht="30.2" customHeight="1">
      <c r="A12" s="615" t="s">
        <v>1145</v>
      </c>
      <c r="B12" s="616" t="s">
        <v>223</v>
      </c>
      <c r="C12" s="616"/>
      <c r="D12" s="616" t="s">
        <v>18</v>
      </c>
      <c r="E12" s="617">
        <v>1</v>
      </c>
      <c r="F12" s="618">
        <v>50</v>
      </c>
      <c r="G12" s="613">
        <v>1.9351999999999998</v>
      </c>
      <c r="H12" s="614">
        <f t="shared" si="0"/>
        <v>251.58</v>
      </c>
      <c r="I12" s="613">
        <f>(1.64)+((1.64)*0.1)</f>
        <v>1.8039999999999998</v>
      </c>
      <c r="J12" s="614">
        <f t="shared" si="1"/>
        <v>234.52</v>
      </c>
      <c r="K12" s="606"/>
      <c r="L12" s="606"/>
      <c r="ID12" s="596"/>
      <c r="IE12" s="596"/>
      <c r="IF12" s="596"/>
      <c r="IG12" s="596"/>
    </row>
    <row r="13" spans="1:241" ht="30.2" customHeight="1">
      <c r="A13" s="615" t="s">
        <v>1146</v>
      </c>
      <c r="B13" s="616" t="s">
        <v>224</v>
      </c>
      <c r="C13" s="616"/>
      <c r="D13" s="616" t="s">
        <v>18</v>
      </c>
      <c r="E13" s="617">
        <v>1</v>
      </c>
      <c r="F13" s="618">
        <v>50</v>
      </c>
      <c r="G13" s="613">
        <v>2.5369999999999999</v>
      </c>
      <c r="H13" s="614">
        <f t="shared" si="0"/>
        <v>329.81</v>
      </c>
      <c r="I13" s="613">
        <v>2.3649999999999998</v>
      </c>
      <c r="J13" s="614">
        <f t="shared" si="1"/>
        <v>307.45</v>
      </c>
      <c r="K13" s="606"/>
      <c r="L13" s="606"/>
      <c r="ID13" s="596"/>
      <c r="IE13" s="596"/>
      <c r="IF13" s="596"/>
      <c r="IG13" s="596"/>
    </row>
    <row r="14" spans="1:241" ht="30.2" customHeight="1">
      <c r="A14" s="615" t="s">
        <v>1147</v>
      </c>
      <c r="B14" s="616" t="s">
        <v>225</v>
      </c>
      <c r="C14" s="616"/>
      <c r="D14" s="616" t="s">
        <v>18</v>
      </c>
      <c r="E14" s="617">
        <v>1</v>
      </c>
      <c r="F14" s="618">
        <v>50</v>
      </c>
      <c r="G14" s="613">
        <v>2.5369999999999999</v>
      </c>
      <c r="H14" s="614">
        <f t="shared" si="0"/>
        <v>329.81</v>
      </c>
      <c r="I14" s="613">
        <v>2.3649999999999998</v>
      </c>
      <c r="J14" s="614">
        <f t="shared" si="1"/>
        <v>307.45</v>
      </c>
      <c r="K14" s="606"/>
      <c r="L14" s="606"/>
      <c r="ID14" s="596"/>
      <c r="IE14" s="596"/>
      <c r="IF14" s="596"/>
      <c r="IG14" s="596"/>
    </row>
    <row r="15" spans="1:241" ht="30.2" customHeight="1">
      <c r="A15" s="615" t="s">
        <v>1148</v>
      </c>
      <c r="B15" s="616" t="s">
        <v>226</v>
      </c>
      <c r="C15" s="616"/>
      <c r="D15" s="616" t="s">
        <v>18</v>
      </c>
      <c r="E15" s="617">
        <v>1</v>
      </c>
      <c r="F15" s="618">
        <v>30</v>
      </c>
      <c r="G15" s="613">
        <v>5.1801999999999992</v>
      </c>
      <c r="H15" s="614">
        <f t="shared" si="0"/>
        <v>673.43</v>
      </c>
      <c r="I15" s="613">
        <v>4.8289999999999997</v>
      </c>
      <c r="J15" s="614">
        <f t="shared" si="1"/>
        <v>627.77</v>
      </c>
      <c r="K15" s="606"/>
      <c r="L15" s="606"/>
      <c r="ID15" s="596"/>
      <c r="IE15" s="596"/>
      <c r="IF15" s="596"/>
      <c r="IG15" s="596"/>
    </row>
    <row r="16" spans="1:241" ht="30.2" customHeight="1">
      <c r="A16" s="615" t="s">
        <v>1149</v>
      </c>
      <c r="B16" s="616" t="s">
        <v>227</v>
      </c>
      <c r="C16" s="616"/>
      <c r="D16" s="616" t="s">
        <v>18</v>
      </c>
      <c r="E16" s="617">
        <v>1</v>
      </c>
      <c r="F16" s="618">
        <v>50</v>
      </c>
      <c r="G16" s="613">
        <v>5.2982000000000005</v>
      </c>
      <c r="H16" s="614">
        <f t="shared" si="0"/>
        <v>688.77</v>
      </c>
      <c r="I16" s="613">
        <v>4.9390000000000001</v>
      </c>
      <c r="J16" s="614">
        <f t="shared" si="1"/>
        <v>642.07000000000005</v>
      </c>
      <c r="K16" s="606"/>
      <c r="L16" s="606"/>
      <c r="ID16" s="596"/>
      <c r="IE16" s="596"/>
      <c r="IF16" s="596"/>
      <c r="IG16" s="596"/>
    </row>
    <row r="17" spans="1:241" ht="30.2" customHeight="1">
      <c r="A17" s="615" t="s">
        <v>1150</v>
      </c>
      <c r="B17" s="616" t="s">
        <v>228</v>
      </c>
      <c r="C17" s="616"/>
      <c r="D17" s="616" t="s">
        <v>18</v>
      </c>
      <c r="E17" s="617">
        <v>1</v>
      </c>
      <c r="F17" s="618">
        <v>50</v>
      </c>
      <c r="G17" s="613">
        <v>5.782</v>
      </c>
      <c r="H17" s="614">
        <f t="shared" si="0"/>
        <v>751.66</v>
      </c>
      <c r="I17" s="613">
        <v>5.3900000000000006</v>
      </c>
      <c r="J17" s="614">
        <f t="shared" si="1"/>
        <v>700.7</v>
      </c>
      <c r="K17" s="606"/>
      <c r="L17" s="606"/>
      <c r="ID17" s="596"/>
      <c r="IE17" s="596"/>
      <c r="IF17" s="596"/>
      <c r="IG17" s="596"/>
    </row>
    <row r="18" spans="1:241" ht="30.2" customHeight="1">
      <c r="A18" s="615" t="s">
        <v>1151</v>
      </c>
      <c r="B18" s="616" t="s">
        <v>229</v>
      </c>
      <c r="C18" s="616"/>
      <c r="D18" s="616" t="s">
        <v>18</v>
      </c>
      <c r="E18" s="617">
        <v>1</v>
      </c>
      <c r="F18" s="618">
        <v>50</v>
      </c>
      <c r="G18" s="613">
        <v>3.1269999999999998</v>
      </c>
      <c r="H18" s="614">
        <f t="shared" si="0"/>
        <v>406.51</v>
      </c>
      <c r="I18" s="613">
        <v>2.915</v>
      </c>
      <c r="J18" s="614">
        <f t="shared" si="1"/>
        <v>378.95</v>
      </c>
      <c r="K18" s="606"/>
      <c r="L18" s="606"/>
      <c r="ID18" s="596"/>
      <c r="IE18" s="596"/>
      <c r="IF18" s="596"/>
      <c r="IG18" s="596"/>
    </row>
    <row r="19" spans="1:241" ht="30.2" customHeight="1">
      <c r="A19" s="615" t="s">
        <v>1152</v>
      </c>
      <c r="B19" s="616" t="s">
        <v>230</v>
      </c>
      <c r="C19" s="616"/>
      <c r="D19" s="616" t="s">
        <v>18</v>
      </c>
      <c r="E19" s="617">
        <v>1</v>
      </c>
      <c r="F19" s="618">
        <v>50</v>
      </c>
      <c r="G19" s="613">
        <v>2.6196000000000002</v>
      </c>
      <c r="H19" s="614">
        <f t="shared" si="0"/>
        <v>340.55</v>
      </c>
      <c r="I19" s="613">
        <v>2.4420000000000002</v>
      </c>
      <c r="J19" s="614">
        <f t="shared" si="1"/>
        <v>317.45999999999998</v>
      </c>
      <c r="K19" s="606"/>
      <c r="L19" s="606"/>
      <c r="ID19" s="596"/>
      <c r="IE19" s="596"/>
      <c r="IF19" s="596"/>
      <c r="IG19" s="596"/>
    </row>
    <row r="20" spans="1:241" ht="30.2" customHeight="1">
      <c r="A20" s="615" t="s">
        <v>1153</v>
      </c>
      <c r="B20" s="616" t="s">
        <v>231</v>
      </c>
      <c r="C20" s="616"/>
      <c r="D20" s="616" t="s">
        <v>18</v>
      </c>
      <c r="E20" s="617">
        <v>1</v>
      </c>
      <c r="F20" s="618">
        <v>30</v>
      </c>
      <c r="G20" s="613">
        <v>5.2273999999999994</v>
      </c>
      <c r="H20" s="614">
        <f t="shared" si="0"/>
        <v>679.56</v>
      </c>
      <c r="I20" s="613">
        <v>4.8729999999999993</v>
      </c>
      <c r="J20" s="614">
        <f t="shared" si="1"/>
        <v>633.49</v>
      </c>
      <c r="K20" s="606"/>
      <c r="L20" s="606"/>
      <c r="ID20" s="596"/>
      <c r="IE20" s="596"/>
      <c r="IF20" s="596"/>
      <c r="IG20" s="596"/>
    </row>
    <row r="21" spans="1:241" ht="30.2" customHeight="1">
      <c r="A21" s="615" t="s">
        <v>1154</v>
      </c>
      <c r="B21" s="616" t="s">
        <v>232</v>
      </c>
      <c r="C21" s="616"/>
      <c r="D21" s="616" t="s">
        <v>18</v>
      </c>
      <c r="E21" s="617">
        <v>1</v>
      </c>
      <c r="F21" s="618">
        <v>50</v>
      </c>
      <c r="G21" s="613">
        <v>5.1920000000000002</v>
      </c>
      <c r="H21" s="614">
        <f t="shared" si="0"/>
        <v>674.96</v>
      </c>
      <c r="I21" s="613">
        <v>4.8400000000000007</v>
      </c>
      <c r="J21" s="614">
        <f t="shared" si="1"/>
        <v>629.20000000000005</v>
      </c>
      <c r="K21" s="606"/>
      <c r="L21" s="606"/>
      <c r="ID21" s="596"/>
      <c r="IE21" s="596"/>
      <c r="IF21" s="596"/>
      <c r="IG21" s="596"/>
    </row>
    <row r="22" spans="1:241" ht="30.2" customHeight="1">
      <c r="A22" s="615" t="s">
        <v>1155</v>
      </c>
      <c r="B22" s="616" t="s">
        <v>233</v>
      </c>
      <c r="C22" s="616"/>
      <c r="D22" s="616" t="s">
        <v>18</v>
      </c>
      <c r="E22" s="617">
        <v>1</v>
      </c>
      <c r="F22" s="618">
        <v>50</v>
      </c>
      <c r="G22" s="613">
        <v>3.6698</v>
      </c>
      <c r="H22" s="614">
        <f t="shared" si="0"/>
        <v>477.07</v>
      </c>
      <c r="I22" s="613">
        <v>3.4209999999999998</v>
      </c>
      <c r="J22" s="614">
        <f t="shared" si="1"/>
        <v>444.73</v>
      </c>
      <c r="K22" s="606"/>
      <c r="L22" s="606"/>
      <c r="ID22" s="596"/>
      <c r="IE22" s="596"/>
      <c r="IF22" s="596"/>
      <c r="IG22" s="596"/>
    </row>
    <row r="23" spans="1:241" ht="30.2" customHeight="1">
      <c r="A23" s="615" t="s">
        <v>1156</v>
      </c>
      <c r="B23" s="616" t="s">
        <v>234</v>
      </c>
      <c r="C23" s="616"/>
      <c r="D23" s="616" t="s">
        <v>18</v>
      </c>
      <c r="E23" s="617">
        <v>1</v>
      </c>
      <c r="F23" s="618">
        <v>50</v>
      </c>
      <c r="G23" s="613">
        <v>5.3454000000000006</v>
      </c>
      <c r="H23" s="614">
        <f t="shared" si="0"/>
        <v>694.9</v>
      </c>
      <c r="I23" s="613">
        <v>4.9830000000000005</v>
      </c>
      <c r="J23" s="614">
        <f t="shared" si="1"/>
        <v>647.79</v>
      </c>
      <c r="K23" s="606"/>
      <c r="L23" s="606"/>
      <c r="ID23" s="596"/>
      <c r="IE23" s="596"/>
      <c r="IF23" s="596"/>
      <c r="IG23" s="596"/>
    </row>
    <row r="24" spans="1:241" ht="30.2" customHeight="1">
      <c r="A24" s="615" t="s">
        <v>1157</v>
      </c>
      <c r="B24" s="616" t="s">
        <v>235</v>
      </c>
      <c r="C24" s="616"/>
      <c r="D24" s="616" t="s">
        <v>18</v>
      </c>
      <c r="E24" s="617">
        <v>1</v>
      </c>
      <c r="F24" s="618">
        <v>50</v>
      </c>
      <c r="G24" s="613">
        <v>1.6048</v>
      </c>
      <c r="H24" s="614">
        <f t="shared" si="0"/>
        <v>208.62</v>
      </c>
      <c r="I24" s="613">
        <v>1.496</v>
      </c>
      <c r="J24" s="614">
        <f t="shared" si="1"/>
        <v>194.48</v>
      </c>
      <c r="K24" s="606"/>
      <c r="L24" s="606"/>
      <c r="ID24" s="596"/>
      <c r="IE24" s="596"/>
      <c r="IF24" s="596"/>
      <c r="IG24" s="596"/>
    </row>
    <row r="25" spans="1:241" ht="30.2" customHeight="1">
      <c r="A25" s="615" t="s">
        <v>1158</v>
      </c>
      <c r="B25" s="616" t="s">
        <v>236</v>
      </c>
      <c r="C25" s="616"/>
      <c r="D25" s="616" t="s">
        <v>18</v>
      </c>
      <c r="E25" s="617">
        <v>1</v>
      </c>
      <c r="F25" s="618">
        <v>40</v>
      </c>
      <c r="G25" s="613">
        <v>6.7023999999999999</v>
      </c>
      <c r="H25" s="614">
        <f t="shared" si="0"/>
        <v>871.31</v>
      </c>
      <c r="I25" s="613">
        <v>6.2479999999999993</v>
      </c>
      <c r="J25" s="614">
        <f t="shared" si="1"/>
        <v>812.24</v>
      </c>
      <c r="K25" s="606"/>
      <c r="L25" s="606"/>
      <c r="ID25" s="596"/>
      <c r="IE25" s="596"/>
      <c r="IF25" s="596"/>
      <c r="IG25" s="596"/>
    </row>
    <row r="26" spans="1:241" ht="30.2" customHeight="1">
      <c r="A26" s="615" t="s">
        <v>1159</v>
      </c>
      <c r="B26" s="616" t="s">
        <v>237</v>
      </c>
      <c r="C26" s="616"/>
      <c r="D26" s="616" t="s">
        <v>18</v>
      </c>
      <c r="E26" s="617">
        <v>1</v>
      </c>
      <c r="F26" s="618">
        <v>25</v>
      </c>
      <c r="G26" s="613">
        <v>9.0505999999999993</v>
      </c>
      <c r="H26" s="614">
        <f t="shared" si="0"/>
        <v>1176.58</v>
      </c>
      <c r="I26" s="613">
        <v>8.4369999999999994</v>
      </c>
      <c r="J26" s="614">
        <f t="shared" si="1"/>
        <v>1096.81</v>
      </c>
      <c r="K26" s="606"/>
      <c r="L26" s="606"/>
      <c r="ID26" s="596"/>
      <c r="IE26" s="596"/>
      <c r="IF26" s="596"/>
      <c r="IG26" s="596"/>
    </row>
    <row r="27" spans="1:241" ht="30.2" customHeight="1">
      <c r="A27" s="615" t="s">
        <v>1160</v>
      </c>
      <c r="B27" s="616" t="s">
        <v>238</v>
      </c>
      <c r="C27" s="616"/>
      <c r="D27" s="616" t="s">
        <v>18</v>
      </c>
      <c r="E27" s="617">
        <v>1</v>
      </c>
      <c r="F27" s="618">
        <v>50</v>
      </c>
      <c r="G27" s="613">
        <v>4.5548000000000002</v>
      </c>
      <c r="H27" s="614">
        <f t="shared" si="0"/>
        <v>592.12</v>
      </c>
      <c r="I27" s="613">
        <v>4.2459999999999996</v>
      </c>
      <c r="J27" s="614">
        <f t="shared" si="1"/>
        <v>551.98</v>
      </c>
      <c r="K27" s="606"/>
      <c r="L27" s="606"/>
      <c r="ID27" s="596"/>
      <c r="IE27" s="596"/>
      <c r="IF27" s="596"/>
      <c r="IG27" s="596"/>
    </row>
    <row r="28" spans="1:241" ht="30.2" customHeight="1">
      <c r="A28" s="615" t="s">
        <v>1161</v>
      </c>
      <c r="B28" s="616" t="s">
        <v>239</v>
      </c>
      <c r="C28" s="616"/>
      <c r="D28" s="616" t="s">
        <v>18</v>
      </c>
      <c r="E28" s="617">
        <v>1</v>
      </c>
      <c r="F28" s="618">
        <v>25</v>
      </c>
      <c r="G28" s="613">
        <v>6.7023999999999999</v>
      </c>
      <c r="H28" s="614">
        <f t="shared" si="0"/>
        <v>871.31</v>
      </c>
      <c r="I28" s="613">
        <v>6.2479999999999993</v>
      </c>
      <c r="J28" s="614">
        <f t="shared" si="1"/>
        <v>812.24</v>
      </c>
      <c r="K28" s="606"/>
      <c r="L28" s="606"/>
      <c r="ID28" s="596"/>
      <c r="IE28" s="596"/>
      <c r="IF28" s="596"/>
      <c r="IG28" s="596"/>
    </row>
    <row r="29" spans="1:241" ht="30.2" customHeight="1" thickBot="1">
      <c r="A29" s="615" t="s">
        <v>1162</v>
      </c>
      <c r="B29" s="616" t="s">
        <v>240</v>
      </c>
      <c r="C29" s="616"/>
      <c r="D29" s="616" t="s">
        <v>18</v>
      </c>
      <c r="E29" s="617">
        <v>1</v>
      </c>
      <c r="F29" s="618">
        <v>25</v>
      </c>
      <c r="G29" s="613">
        <v>6.7967999999999993</v>
      </c>
      <c r="H29" s="614">
        <f t="shared" si="0"/>
        <v>883.58</v>
      </c>
      <c r="I29" s="613">
        <v>6.3359999999999994</v>
      </c>
      <c r="J29" s="614">
        <f t="shared" si="1"/>
        <v>823.68</v>
      </c>
      <c r="K29" s="606"/>
      <c r="L29" s="606"/>
      <c r="ID29" s="596"/>
      <c r="IE29" s="596"/>
      <c r="IF29" s="596"/>
      <c r="IG29" s="596"/>
    </row>
    <row r="30" spans="1:241" ht="30.2" customHeight="1" thickBot="1">
      <c r="A30" s="706" t="s">
        <v>1163</v>
      </c>
      <c r="B30" s="711"/>
      <c r="C30" s="711"/>
      <c r="D30" s="711"/>
      <c r="E30" s="711"/>
      <c r="F30" s="712"/>
      <c r="G30" s="619"/>
      <c r="H30" s="619"/>
      <c r="I30" s="620"/>
      <c r="J30" s="619"/>
      <c r="K30" s="589"/>
      <c r="L30" s="589"/>
      <c r="ID30" s="596"/>
      <c r="IE30" s="596"/>
      <c r="IF30" s="596"/>
      <c r="IG30" s="596"/>
    </row>
    <row r="31" spans="1:241" ht="31.9" customHeight="1">
      <c r="A31" s="615" t="s">
        <v>1164</v>
      </c>
      <c r="B31" s="616" t="s">
        <v>241</v>
      </c>
      <c r="C31" s="616"/>
      <c r="D31" s="621" t="s">
        <v>242</v>
      </c>
      <c r="E31" s="617">
        <v>1</v>
      </c>
      <c r="F31" s="618">
        <v>6</v>
      </c>
      <c r="G31" s="613">
        <v>9.3455999999999992</v>
      </c>
      <c r="H31" s="614">
        <f t="shared" ref="H31:H39" si="2">ROUND(G31*$I$5,2)</f>
        <v>1214.93</v>
      </c>
      <c r="I31" s="613">
        <v>8.7119999999999997</v>
      </c>
      <c r="J31" s="614">
        <f t="shared" ref="J31:J39" si="3">ROUND(I31*$I$5,2)</f>
        <v>1132.56</v>
      </c>
      <c r="K31" s="606"/>
      <c r="L31" s="606"/>
      <c r="ID31" s="596"/>
      <c r="IE31" s="596"/>
      <c r="IF31" s="596"/>
      <c r="IG31" s="596"/>
    </row>
    <row r="32" spans="1:241" ht="31.9" customHeight="1">
      <c r="A32" s="615" t="s">
        <v>1165</v>
      </c>
      <c r="B32" s="616" t="s">
        <v>243</v>
      </c>
      <c r="C32" s="616"/>
      <c r="D32" s="621" t="s">
        <v>242</v>
      </c>
      <c r="E32" s="617">
        <v>1</v>
      </c>
      <c r="F32" s="618">
        <v>6</v>
      </c>
      <c r="G32" s="613">
        <v>8.9207999999999998</v>
      </c>
      <c r="H32" s="614">
        <f t="shared" si="2"/>
        <v>1159.7</v>
      </c>
      <c r="I32" s="613">
        <v>8.3159999999999989</v>
      </c>
      <c r="J32" s="614">
        <f t="shared" si="3"/>
        <v>1081.08</v>
      </c>
      <c r="K32" s="606"/>
      <c r="L32" s="606"/>
      <c r="ID32" s="596"/>
      <c r="IE32" s="596"/>
      <c r="IF32" s="596"/>
      <c r="IG32" s="596"/>
    </row>
    <row r="33" spans="1:241" ht="31.9" customHeight="1">
      <c r="A33" s="615" t="s">
        <v>1166</v>
      </c>
      <c r="B33" s="616" t="s">
        <v>244</v>
      </c>
      <c r="C33" s="616"/>
      <c r="D33" s="621" t="s">
        <v>242</v>
      </c>
      <c r="E33" s="617">
        <v>1</v>
      </c>
      <c r="F33" s="618">
        <v>6</v>
      </c>
      <c r="G33" s="613">
        <v>14.738199999999999</v>
      </c>
      <c r="H33" s="622">
        <f t="shared" si="2"/>
        <v>1915.97</v>
      </c>
      <c r="I33" s="613">
        <v>13.739000000000001</v>
      </c>
      <c r="J33" s="614">
        <f t="shared" si="3"/>
        <v>1786.07</v>
      </c>
      <c r="K33" s="606"/>
      <c r="L33" s="606"/>
      <c r="ID33" s="596"/>
      <c r="IE33" s="596"/>
      <c r="IF33" s="596"/>
      <c r="IG33" s="596"/>
    </row>
    <row r="34" spans="1:241" ht="31.9" customHeight="1">
      <c r="A34" s="615" t="s">
        <v>1167</v>
      </c>
      <c r="B34" s="616" t="s">
        <v>245</v>
      </c>
      <c r="C34" s="616"/>
      <c r="D34" s="621" t="s">
        <v>242</v>
      </c>
      <c r="E34" s="617">
        <v>1</v>
      </c>
      <c r="F34" s="618">
        <v>6</v>
      </c>
      <c r="G34" s="613">
        <v>8.26</v>
      </c>
      <c r="H34" s="614">
        <f t="shared" si="2"/>
        <v>1073.8</v>
      </c>
      <c r="I34" s="613">
        <v>7.7</v>
      </c>
      <c r="J34" s="614">
        <f t="shared" si="3"/>
        <v>1001</v>
      </c>
      <c r="K34" s="606"/>
      <c r="L34" s="606"/>
      <c r="ID34" s="596"/>
      <c r="IE34" s="596"/>
      <c r="IF34" s="596"/>
      <c r="IG34" s="596"/>
    </row>
    <row r="35" spans="1:241" ht="31.9" customHeight="1">
      <c r="A35" s="615" t="s">
        <v>1168</v>
      </c>
      <c r="B35" s="616" t="s">
        <v>246</v>
      </c>
      <c r="C35" s="616"/>
      <c r="D35" s="621" t="s">
        <v>242</v>
      </c>
      <c r="E35" s="617">
        <v>1</v>
      </c>
      <c r="F35" s="618">
        <v>6</v>
      </c>
      <c r="G35" s="613">
        <v>7.1979999999999995</v>
      </c>
      <c r="H35" s="614">
        <f t="shared" si="2"/>
        <v>935.74</v>
      </c>
      <c r="I35" s="613">
        <v>6.71</v>
      </c>
      <c r="J35" s="614">
        <f t="shared" si="3"/>
        <v>872.3</v>
      </c>
      <c r="K35" s="606"/>
      <c r="L35" s="606"/>
      <c r="ID35" s="596"/>
      <c r="IE35" s="596"/>
      <c r="IF35" s="596"/>
      <c r="IG35" s="596"/>
    </row>
    <row r="36" spans="1:241" ht="31.9" customHeight="1">
      <c r="A36" s="615" t="s">
        <v>1169</v>
      </c>
      <c r="B36" s="616" t="s">
        <v>247</v>
      </c>
      <c r="C36" s="616"/>
      <c r="D36" s="621" t="s">
        <v>242</v>
      </c>
      <c r="E36" s="617">
        <v>1</v>
      </c>
      <c r="F36" s="618">
        <v>6</v>
      </c>
      <c r="G36" s="613">
        <v>7.4929999999999994</v>
      </c>
      <c r="H36" s="614">
        <f t="shared" si="2"/>
        <v>974.09</v>
      </c>
      <c r="I36" s="613">
        <v>6.9849999999999994</v>
      </c>
      <c r="J36" s="614">
        <f t="shared" si="3"/>
        <v>908.05</v>
      </c>
      <c r="K36" s="606"/>
      <c r="L36" s="606"/>
      <c r="ID36" s="596"/>
      <c r="IE36" s="596"/>
      <c r="IF36" s="596"/>
      <c r="IG36" s="596"/>
    </row>
    <row r="37" spans="1:241" ht="31.9" customHeight="1">
      <c r="A37" s="615" t="s">
        <v>1170</v>
      </c>
      <c r="B37" s="616" t="s">
        <v>248</v>
      </c>
      <c r="C37" s="616"/>
      <c r="D37" s="621" t="s">
        <v>242</v>
      </c>
      <c r="E37" s="617">
        <v>1</v>
      </c>
      <c r="F37" s="618">
        <v>6</v>
      </c>
      <c r="G37" s="613">
        <v>7.7172000000000001</v>
      </c>
      <c r="H37" s="614">
        <f t="shared" si="2"/>
        <v>1003.24</v>
      </c>
      <c r="I37" s="613">
        <v>7.194</v>
      </c>
      <c r="J37" s="614">
        <f t="shared" si="3"/>
        <v>935.22</v>
      </c>
      <c r="K37" s="606"/>
      <c r="L37" s="606"/>
      <c r="ID37" s="596"/>
      <c r="IE37" s="596"/>
      <c r="IF37" s="596"/>
      <c r="IG37" s="596"/>
    </row>
    <row r="38" spans="1:241" ht="31.9" customHeight="1">
      <c r="A38" s="615" t="s">
        <v>1171</v>
      </c>
      <c r="B38" s="616" t="s">
        <v>249</v>
      </c>
      <c r="C38" s="616"/>
      <c r="D38" s="621" t="s">
        <v>242</v>
      </c>
      <c r="E38" s="617">
        <v>1</v>
      </c>
      <c r="F38" s="618">
        <v>6</v>
      </c>
      <c r="G38" s="613">
        <v>8.613999999999999</v>
      </c>
      <c r="H38" s="614">
        <f t="shared" si="2"/>
        <v>1119.82</v>
      </c>
      <c r="I38" s="613">
        <v>8.0299999999999994</v>
      </c>
      <c r="J38" s="614">
        <f t="shared" si="3"/>
        <v>1043.9000000000001</v>
      </c>
      <c r="K38" s="606"/>
      <c r="L38" s="606"/>
      <c r="ID38" s="596"/>
      <c r="IE38" s="596"/>
      <c r="IF38" s="596"/>
      <c r="IG38" s="596"/>
    </row>
    <row r="39" spans="1:241" ht="31.9" customHeight="1" thickBot="1">
      <c r="A39" s="623" t="s">
        <v>1172</v>
      </c>
      <c r="B39" s="624" t="s">
        <v>250</v>
      </c>
      <c r="C39" s="624"/>
      <c r="D39" s="625" t="s">
        <v>242</v>
      </c>
      <c r="E39" s="626">
        <v>1</v>
      </c>
      <c r="F39" s="627">
        <v>6</v>
      </c>
      <c r="G39" s="613">
        <v>7.9767999999999999</v>
      </c>
      <c r="H39" s="614">
        <f t="shared" si="2"/>
        <v>1036.98</v>
      </c>
      <c r="I39" s="613">
        <v>7.4359999999999999</v>
      </c>
      <c r="J39" s="614">
        <f t="shared" si="3"/>
        <v>966.68</v>
      </c>
      <c r="K39" s="606"/>
      <c r="L39" s="606"/>
      <c r="ID39" s="596"/>
      <c r="IE39" s="596"/>
      <c r="IF39" s="596"/>
      <c r="IG39" s="596"/>
    </row>
    <row r="40" spans="1:241" ht="30.2" customHeight="1" thickBot="1">
      <c r="A40" s="706" t="s">
        <v>1173</v>
      </c>
      <c r="B40" s="711"/>
      <c r="C40" s="711"/>
      <c r="D40" s="711"/>
      <c r="E40" s="711"/>
      <c r="F40" s="712"/>
      <c r="G40" s="619"/>
      <c r="H40" s="619"/>
      <c r="I40" s="620"/>
      <c r="J40" s="619"/>
      <c r="K40" s="606"/>
      <c r="L40" s="606"/>
      <c r="ID40" s="596"/>
      <c r="IE40" s="596"/>
      <c r="IF40" s="596"/>
      <c r="IG40" s="596"/>
    </row>
    <row r="41" spans="1:241" ht="30.2" customHeight="1">
      <c r="A41" s="609" t="s">
        <v>1174</v>
      </c>
      <c r="B41" s="628" t="s">
        <v>251</v>
      </c>
      <c r="C41" s="628"/>
      <c r="D41" s="628" t="s">
        <v>18</v>
      </c>
      <c r="E41" s="629">
        <v>1</v>
      </c>
      <c r="F41" s="630">
        <v>50</v>
      </c>
      <c r="G41" s="613">
        <v>5.2273999999999994</v>
      </c>
      <c r="H41" s="614">
        <f t="shared" ref="H41:H71" si="4">ROUND(G41*$I$5,2)</f>
        <v>679.56</v>
      </c>
      <c r="I41" s="613">
        <v>4.8729999999999993</v>
      </c>
      <c r="J41" s="614">
        <f t="shared" ref="J41:J71" si="5">ROUND(I41*$I$5,2)</f>
        <v>633.49</v>
      </c>
      <c r="K41" s="606"/>
      <c r="L41" s="606"/>
      <c r="ID41" s="596"/>
      <c r="IE41" s="596"/>
      <c r="IF41" s="596"/>
      <c r="IG41" s="596"/>
    </row>
    <row r="42" spans="1:241" ht="30.2" customHeight="1">
      <c r="A42" s="615" t="s">
        <v>1175</v>
      </c>
      <c r="B42" s="631" t="s">
        <v>252</v>
      </c>
      <c r="C42" s="631"/>
      <c r="D42" s="631" t="s">
        <v>18</v>
      </c>
      <c r="E42" s="632">
        <v>1</v>
      </c>
      <c r="F42" s="633">
        <v>40</v>
      </c>
      <c r="G42" s="613">
        <v>2.2892000000000001</v>
      </c>
      <c r="H42" s="614">
        <f t="shared" si="4"/>
        <v>297.60000000000002</v>
      </c>
      <c r="I42" s="613">
        <v>2.1339999999999999</v>
      </c>
      <c r="J42" s="614">
        <f t="shared" si="5"/>
        <v>277.42</v>
      </c>
      <c r="K42" s="606"/>
      <c r="L42" s="606"/>
      <c r="ID42" s="596"/>
      <c r="IE42" s="596"/>
      <c r="IF42" s="596"/>
      <c r="IG42" s="596"/>
    </row>
    <row r="43" spans="1:241" ht="30.2" customHeight="1">
      <c r="A43" s="615" t="s">
        <v>1176</v>
      </c>
      <c r="B43" s="631" t="s">
        <v>253</v>
      </c>
      <c r="C43" s="631"/>
      <c r="D43" s="631" t="s">
        <v>254</v>
      </c>
      <c r="E43" s="632">
        <v>1</v>
      </c>
      <c r="F43" s="633">
        <v>40</v>
      </c>
      <c r="G43" s="613">
        <v>3.6934</v>
      </c>
      <c r="H43" s="614">
        <f t="shared" si="4"/>
        <v>480.14</v>
      </c>
      <c r="I43" s="613">
        <v>3.4430000000000001</v>
      </c>
      <c r="J43" s="614">
        <f t="shared" si="5"/>
        <v>447.59</v>
      </c>
      <c r="K43" s="606"/>
      <c r="L43" s="606"/>
      <c r="ID43" s="596"/>
      <c r="IE43" s="596"/>
      <c r="IF43" s="596"/>
      <c r="IG43" s="596"/>
    </row>
    <row r="44" spans="1:241" ht="30.2" customHeight="1">
      <c r="A44" s="615" t="s">
        <v>1177</v>
      </c>
      <c r="B44" s="631" t="s">
        <v>255</v>
      </c>
      <c r="C44" s="631"/>
      <c r="D44" s="631" t="s">
        <v>18</v>
      </c>
      <c r="E44" s="632">
        <v>1</v>
      </c>
      <c r="F44" s="633">
        <v>100</v>
      </c>
      <c r="G44" s="613">
        <v>2.6785999999999999</v>
      </c>
      <c r="H44" s="614">
        <f t="shared" si="4"/>
        <v>348.22</v>
      </c>
      <c r="I44" s="613">
        <v>2.4969999999999999</v>
      </c>
      <c r="J44" s="614">
        <f t="shared" si="5"/>
        <v>324.61</v>
      </c>
      <c r="K44" s="606"/>
      <c r="L44" s="606"/>
      <c r="ID44" s="596"/>
      <c r="IE44" s="596"/>
      <c r="IF44" s="596"/>
      <c r="IG44" s="596"/>
    </row>
    <row r="45" spans="1:241" ht="30.2" customHeight="1">
      <c r="A45" s="615" t="s">
        <v>1178</v>
      </c>
      <c r="B45" s="631" t="s">
        <v>256</v>
      </c>
      <c r="C45" s="631"/>
      <c r="D45" s="631" t="s">
        <v>18</v>
      </c>
      <c r="E45" s="632">
        <v>1</v>
      </c>
      <c r="F45" s="633">
        <v>30</v>
      </c>
      <c r="G45" s="613">
        <v>4.5076000000000001</v>
      </c>
      <c r="H45" s="614">
        <f t="shared" si="4"/>
        <v>585.99</v>
      </c>
      <c r="I45" s="613">
        <v>4.202</v>
      </c>
      <c r="J45" s="614">
        <f t="shared" si="5"/>
        <v>546.26</v>
      </c>
      <c r="K45" s="606"/>
      <c r="L45" s="606"/>
      <c r="ID45" s="596"/>
      <c r="IE45" s="596"/>
      <c r="IF45" s="596"/>
      <c r="IG45" s="596"/>
    </row>
    <row r="46" spans="1:241" ht="30.2" customHeight="1">
      <c r="A46" s="615" t="s">
        <v>1179</v>
      </c>
      <c r="B46" s="631" t="s">
        <v>257</v>
      </c>
      <c r="C46" s="631"/>
      <c r="D46" s="631" t="s">
        <v>18</v>
      </c>
      <c r="E46" s="632">
        <v>1</v>
      </c>
      <c r="F46" s="633">
        <v>50</v>
      </c>
      <c r="G46" s="613">
        <v>2.3717999999999999</v>
      </c>
      <c r="H46" s="614">
        <f t="shared" si="4"/>
        <v>308.33</v>
      </c>
      <c r="I46" s="613">
        <v>2.2109999999999999</v>
      </c>
      <c r="J46" s="614">
        <f t="shared" si="5"/>
        <v>287.43</v>
      </c>
      <c r="K46" s="606"/>
      <c r="L46" s="606"/>
      <c r="ID46" s="596"/>
      <c r="IE46" s="596"/>
      <c r="IF46" s="596"/>
      <c r="IG46" s="596"/>
    </row>
    <row r="47" spans="1:241" ht="30.2" customHeight="1">
      <c r="A47" s="615" t="s">
        <v>1180</v>
      </c>
      <c r="B47" s="631" t="s">
        <v>258</v>
      </c>
      <c r="C47" s="631"/>
      <c r="D47" s="631" t="s">
        <v>18</v>
      </c>
      <c r="E47" s="632">
        <v>1</v>
      </c>
      <c r="F47" s="633" t="s">
        <v>71</v>
      </c>
      <c r="G47" s="613">
        <v>3.1388000000000003</v>
      </c>
      <c r="H47" s="614">
        <f t="shared" si="4"/>
        <v>408.04</v>
      </c>
      <c r="I47" s="613">
        <v>2.9260000000000002</v>
      </c>
      <c r="J47" s="614">
        <f t="shared" si="5"/>
        <v>380.38</v>
      </c>
      <c r="K47" s="606"/>
      <c r="L47" s="606"/>
      <c r="ID47" s="596"/>
      <c r="IE47" s="596"/>
      <c r="IF47" s="596"/>
      <c r="IG47" s="596"/>
    </row>
    <row r="48" spans="1:241" ht="30.2" customHeight="1">
      <c r="A48" s="615" t="s">
        <v>1181</v>
      </c>
      <c r="B48" s="631" t="s">
        <v>259</v>
      </c>
      <c r="C48" s="631"/>
      <c r="D48" s="631" t="s">
        <v>18</v>
      </c>
      <c r="E48" s="632">
        <v>1</v>
      </c>
      <c r="F48" s="633">
        <v>100</v>
      </c>
      <c r="G48" s="613">
        <v>1.3452</v>
      </c>
      <c r="H48" s="614">
        <f t="shared" si="4"/>
        <v>174.88</v>
      </c>
      <c r="I48" s="613">
        <v>1.254</v>
      </c>
      <c r="J48" s="614">
        <f t="shared" si="5"/>
        <v>163.02000000000001</v>
      </c>
      <c r="K48" s="606"/>
      <c r="L48" s="606"/>
      <c r="ID48" s="596"/>
      <c r="IE48" s="596"/>
      <c r="IF48" s="596"/>
      <c r="IG48" s="596"/>
    </row>
    <row r="49" spans="1:241" ht="30.2" customHeight="1">
      <c r="A49" s="615" t="s">
        <v>1182</v>
      </c>
      <c r="B49" s="631" t="s">
        <v>260</v>
      </c>
      <c r="C49" s="631"/>
      <c r="D49" s="631" t="s">
        <v>18</v>
      </c>
      <c r="E49" s="632">
        <v>1</v>
      </c>
      <c r="F49" s="633">
        <v>50</v>
      </c>
      <c r="G49" s="613">
        <v>1.829</v>
      </c>
      <c r="H49" s="614">
        <f t="shared" si="4"/>
        <v>237.77</v>
      </c>
      <c r="I49" s="613">
        <v>1.7050000000000001</v>
      </c>
      <c r="J49" s="614">
        <f t="shared" si="5"/>
        <v>221.65</v>
      </c>
      <c r="K49" s="606"/>
      <c r="L49" s="606"/>
      <c r="ID49" s="596"/>
      <c r="IE49" s="596"/>
      <c r="IF49" s="596"/>
      <c r="IG49" s="596"/>
    </row>
    <row r="50" spans="1:241" ht="30.2" customHeight="1">
      <c r="A50" s="615" t="s">
        <v>1183</v>
      </c>
      <c r="B50" s="631" t="s">
        <v>261</v>
      </c>
      <c r="C50" s="631"/>
      <c r="D50" s="631" t="s">
        <v>18</v>
      </c>
      <c r="E50" s="632">
        <v>1</v>
      </c>
      <c r="F50" s="633">
        <v>100</v>
      </c>
      <c r="G50" s="613">
        <v>2.2065999999999999</v>
      </c>
      <c r="H50" s="614">
        <f t="shared" si="4"/>
        <v>286.86</v>
      </c>
      <c r="I50" s="613">
        <v>2.0569999999999999</v>
      </c>
      <c r="J50" s="614">
        <f t="shared" si="5"/>
        <v>267.41000000000003</v>
      </c>
      <c r="K50" s="606"/>
      <c r="L50" s="606"/>
      <c r="ID50" s="596"/>
      <c r="IE50" s="596"/>
      <c r="IF50" s="596"/>
      <c r="IG50" s="596"/>
    </row>
    <row r="51" spans="1:241" ht="30.2" customHeight="1">
      <c r="A51" s="615" t="s">
        <v>1184</v>
      </c>
      <c r="B51" s="631" t="s">
        <v>262</v>
      </c>
      <c r="C51" s="631"/>
      <c r="D51" s="631" t="s">
        <v>18</v>
      </c>
      <c r="E51" s="632">
        <v>1</v>
      </c>
      <c r="F51" s="633">
        <v>50</v>
      </c>
      <c r="G51" s="613">
        <v>3.7877999999999998</v>
      </c>
      <c r="H51" s="614">
        <f t="shared" si="4"/>
        <v>492.41</v>
      </c>
      <c r="I51" s="613">
        <v>3.5310000000000001</v>
      </c>
      <c r="J51" s="614">
        <f t="shared" si="5"/>
        <v>459.03</v>
      </c>
      <c r="K51" s="606"/>
      <c r="L51" s="606"/>
      <c r="ID51" s="596"/>
      <c r="IE51" s="596"/>
      <c r="IF51" s="596"/>
      <c r="IG51" s="596"/>
    </row>
    <row r="52" spans="1:241" ht="30.2" customHeight="1">
      <c r="A52" s="615" t="s">
        <v>1185</v>
      </c>
      <c r="B52" s="631" t="s">
        <v>263</v>
      </c>
      <c r="C52" s="631"/>
      <c r="D52" s="631" t="s">
        <v>254</v>
      </c>
      <c r="E52" s="632">
        <v>1</v>
      </c>
      <c r="F52" s="633">
        <v>6</v>
      </c>
      <c r="G52" s="634">
        <v>10.549199999999999</v>
      </c>
      <c r="H52" s="622">
        <f t="shared" si="4"/>
        <v>1371.4</v>
      </c>
      <c r="I52" s="634">
        <v>9.8339999999999996</v>
      </c>
      <c r="J52" s="622">
        <f t="shared" si="5"/>
        <v>1278.42</v>
      </c>
      <c r="K52" s="606"/>
      <c r="L52" s="606"/>
      <c r="ID52" s="596"/>
      <c r="IE52" s="596"/>
      <c r="IF52" s="596"/>
      <c r="IG52" s="596"/>
    </row>
    <row r="53" spans="1:241" ht="30.2" customHeight="1">
      <c r="A53" s="615" t="s">
        <v>1186</v>
      </c>
      <c r="B53" s="631" t="s">
        <v>264</v>
      </c>
      <c r="C53" s="631"/>
      <c r="D53" s="631" t="s">
        <v>254</v>
      </c>
      <c r="E53" s="632">
        <v>1</v>
      </c>
      <c r="F53" s="633">
        <v>6</v>
      </c>
      <c r="G53" s="634">
        <v>11.092000000000001</v>
      </c>
      <c r="H53" s="622">
        <f t="shared" si="4"/>
        <v>1441.96</v>
      </c>
      <c r="I53" s="634">
        <v>10.34</v>
      </c>
      <c r="J53" s="622">
        <f t="shared" si="5"/>
        <v>1344.2</v>
      </c>
      <c r="K53" s="606"/>
      <c r="L53" s="606"/>
      <c r="ID53" s="596"/>
      <c r="IE53" s="596"/>
      <c r="IF53" s="596"/>
      <c r="IG53" s="596"/>
    </row>
    <row r="54" spans="1:241" ht="30.2" customHeight="1">
      <c r="A54" s="615" t="s">
        <v>1187</v>
      </c>
      <c r="B54" s="631" t="s">
        <v>265</v>
      </c>
      <c r="C54" s="631"/>
      <c r="D54" s="631" t="s">
        <v>18</v>
      </c>
      <c r="E54" s="632">
        <v>1</v>
      </c>
      <c r="F54" s="633">
        <v>50</v>
      </c>
      <c r="G54" s="634">
        <v>2.8673999999999999</v>
      </c>
      <c r="H54" s="622">
        <f t="shared" si="4"/>
        <v>372.76</v>
      </c>
      <c r="I54" s="634">
        <v>2.673</v>
      </c>
      <c r="J54" s="622">
        <f t="shared" si="5"/>
        <v>347.49</v>
      </c>
      <c r="K54" s="606"/>
      <c r="L54" s="606"/>
      <c r="ID54" s="596"/>
      <c r="IE54" s="596"/>
      <c r="IF54" s="596"/>
      <c r="IG54" s="596"/>
    </row>
    <row r="55" spans="1:241" ht="30.2" customHeight="1">
      <c r="A55" s="615" t="s">
        <v>1188</v>
      </c>
      <c r="B55" s="631" t="s">
        <v>266</v>
      </c>
      <c r="C55" s="631"/>
      <c r="D55" s="631" t="s">
        <v>18</v>
      </c>
      <c r="E55" s="632">
        <v>1</v>
      </c>
      <c r="F55" s="633">
        <v>42</v>
      </c>
      <c r="G55" s="634">
        <v>2.242</v>
      </c>
      <c r="H55" s="622">
        <f t="shared" si="4"/>
        <v>291.45999999999998</v>
      </c>
      <c r="I55" s="634">
        <v>2.09</v>
      </c>
      <c r="J55" s="622">
        <f t="shared" si="5"/>
        <v>271.7</v>
      </c>
      <c r="K55" s="606"/>
      <c r="L55" s="606"/>
      <c r="ID55" s="596"/>
      <c r="IE55" s="596"/>
      <c r="IF55" s="596"/>
      <c r="IG55" s="596"/>
    </row>
    <row r="56" spans="1:241" ht="30.2" customHeight="1">
      <c r="A56" s="615" t="s">
        <v>1189</v>
      </c>
      <c r="B56" s="631" t="s">
        <v>267</v>
      </c>
      <c r="C56" s="631"/>
      <c r="D56" s="631" t="s">
        <v>18</v>
      </c>
      <c r="E56" s="632">
        <v>1</v>
      </c>
      <c r="F56" s="633">
        <v>50</v>
      </c>
      <c r="G56" s="634">
        <v>1.4278</v>
      </c>
      <c r="H56" s="622">
        <f t="shared" si="4"/>
        <v>185.61</v>
      </c>
      <c r="I56" s="634">
        <v>1.331</v>
      </c>
      <c r="J56" s="622">
        <f t="shared" si="5"/>
        <v>173.03</v>
      </c>
      <c r="K56" s="606"/>
      <c r="L56" s="606"/>
      <c r="ID56" s="596"/>
      <c r="IE56" s="596"/>
      <c r="IF56" s="596"/>
      <c r="IG56" s="596"/>
    </row>
    <row r="57" spans="1:241" ht="30.2" customHeight="1">
      <c r="A57" s="615" t="s">
        <v>1190</v>
      </c>
      <c r="B57" s="631" t="s">
        <v>268</v>
      </c>
      <c r="C57" s="631"/>
      <c r="D57" s="631" t="s">
        <v>18</v>
      </c>
      <c r="E57" s="632">
        <v>1</v>
      </c>
      <c r="F57" s="633">
        <v>50</v>
      </c>
      <c r="G57" s="634">
        <v>2.3363999999999998</v>
      </c>
      <c r="H57" s="622">
        <f t="shared" si="4"/>
        <v>303.73</v>
      </c>
      <c r="I57" s="634">
        <v>2.1779999999999999</v>
      </c>
      <c r="J57" s="622">
        <f t="shared" si="5"/>
        <v>283.14</v>
      </c>
      <c r="K57" s="606"/>
      <c r="L57" s="606"/>
      <c r="ID57" s="596"/>
      <c r="IE57" s="596"/>
      <c r="IF57" s="596"/>
      <c r="IG57" s="596"/>
    </row>
    <row r="58" spans="1:241" ht="30.2" customHeight="1">
      <c r="A58" s="615" t="s">
        <v>1191</v>
      </c>
      <c r="B58" s="631" t="s">
        <v>269</v>
      </c>
      <c r="C58" s="631"/>
      <c r="D58" s="631" t="s">
        <v>18</v>
      </c>
      <c r="E58" s="632">
        <v>1</v>
      </c>
      <c r="F58" s="633">
        <v>50</v>
      </c>
      <c r="G58" s="634">
        <v>2.7847999999999997</v>
      </c>
      <c r="H58" s="622">
        <f t="shared" si="4"/>
        <v>362.02</v>
      </c>
      <c r="I58" s="634">
        <v>2.5960000000000001</v>
      </c>
      <c r="J58" s="622">
        <f t="shared" si="5"/>
        <v>337.48</v>
      </c>
      <c r="K58" s="606"/>
      <c r="L58" s="606"/>
      <c r="ID58" s="596"/>
      <c r="IE58" s="596"/>
      <c r="IF58" s="596"/>
      <c r="IG58" s="596"/>
    </row>
    <row r="59" spans="1:241" ht="30.2" customHeight="1">
      <c r="A59" s="615" t="s">
        <v>1192</v>
      </c>
      <c r="B59" s="631" t="s">
        <v>270</v>
      </c>
      <c r="C59" s="631"/>
      <c r="D59" s="631" t="s">
        <v>18</v>
      </c>
      <c r="E59" s="632">
        <v>1</v>
      </c>
      <c r="F59" s="633">
        <v>50</v>
      </c>
      <c r="G59" s="634">
        <v>2.8792</v>
      </c>
      <c r="H59" s="622">
        <f t="shared" si="4"/>
        <v>374.3</v>
      </c>
      <c r="I59" s="634">
        <v>2.6840000000000002</v>
      </c>
      <c r="J59" s="622">
        <f t="shared" si="5"/>
        <v>348.92</v>
      </c>
      <c r="K59" s="606"/>
      <c r="L59" s="606"/>
      <c r="ID59" s="596"/>
      <c r="IE59" s="596"/>
      <c r="IF59" s="596"/>
      <c r="IG59" s="596"/>
    </row>
    <row r="60" spans="1:241" ht="30.2" customHeight="1">
      <c r="A60" s="615" t="s">
        <v>1193</v>
      </c>
      <c r="B60" s="631" t="s">
        <v>271</v>
      </c>
      <c r="C60" s="631"/>
      <c r="D60" s="631" t="s">
        <v>18</v>
      </c>
      <c r="E60" s="632">
        <v>1</v>
      </c>
      <c r="F60" s="633">
        <v>50</v>
      </c>
      <c r="G60" s="634">
        <v>3.1978</v>
      </c>
      <c r="H60" s="622">
        <f t="shared" si="4"/>
        <v>415.71</v>
      </c>
      <c r="I60" s="634">
        <v>2.9809999999999999</v>
      </c>
      <c r="J60" s="622">
        <f t="shared" si="5"/>
        <v>387.53</v>
      </c>
      <c r="K60" s="606"/>
      <c r="L60" s="606"/>
      <c r="ID60" s="596"/>
      <c r="IE60" s="596"/>
      <c r="IF60" s="596"/>
      <c r="IG60" s="596"/>
    </row>
    <row r="61" spans="1:241" ht="30.2" customHeight="1">
      <c r="A61" s="615" t="s">
        <v>1194</v>
      </c>
      <c r="B61" s="631" t="s">
        <v>272</v>
      </c>
      <c r="C61" s="631"/>
      <c r="D61" s="631" t="s">
        <v>18</v>
      </c>
      <c r="E61" s="632">
        <v>1</v>
      </c>
      <c r="F61" s="633">
        <v>10</v>
      </c>
      <c r="G61" s="634">
        <v>14.395999999999999</v>
      </c>
      <c r="H61" s="622">
        <f t="shared" si="4"/>
        <v>1871.48</v>
      </c>
      <c r="I61" s="634">
        <v>13.42</v>
      </c>
      <c r="J61" s="622">
        <f t="shared" si="5"/>
        <v>1744.6</v>
      </c>
      <c r="K61" s="606"/>
      <c r="L61" s="606"/>
      <c r="ID61" s="596"/>
      <c r="IE61" s="596"/>
      <c r="IF61" s="596"/>
      <c r="IG61" s="596"/>
    </row>
    <row r="62" spans="1:241" ht="30.2" customHeight="1">
      <c r="A62" s="615" t="s">
        <v>1195</v>
      </c>
      <c r="B62" s="631" t="s">
        <v>273</v>
      </c>
      <c r="C62" s="631"/>
      <c r="D62" s="631" t="s">
        <v>18</v>
      </c>
      <c r="E62" s="632">
        <v>1</v>
      </c>
      <c r="F62" s="633">
        <v>50</v>
      </c>
      <c r="G62" s="634">
        <v>10.9268</v>
      </c>
      <c r="H62" s="622">
        <f t="shared" si="4"/>
        <v>1420.48</v>
      </c>
      <c r="I62" s="634">
        <v>10.186</v>
      </c>
      <c r="J62" s="622">
        <f t="shared" si="5"/>
        <v>1324.18</v>
      </c>
      <c r="K62" s="606"/>
      <c r="L62" s="606"/>
      <c r="ID62" s="596"/>
      <c r="IE62" s="596"/>
      <c r="IF62" s="596"/>
      <c r="IG62" s="596"/>
    </row>
    <row r="63" spans="1:241" ht="30.2" customHeight="1">
      <c r="A63" s="615" t="s">
        <v>1196</v>
      </c>
      <c r="B63" s="631" t="s">
        <v>274</v>
      </c>
      <c r="C63" s="631"/>
      <c r="D63" s="631" t="s">
        <v>18</v>
      </c>
      <c r="E63" s="632">
        <v>1</v>
      </c>
      <c r="F63" s="633">
        <v>50</v>
      </c>
      <c r="G63" s="634">
        <v>1.7109999999999999</v>
      </c>
      <c r="H63" s="622">
        <f t="shared" si="4"/>
        <v>222.43</v>
      </c>
      <c r="I63" s="634">
        <v>1.595</v>
      </c>
      <c r="J63" s="622">
        <f t="shared" si="5"/>
        <v>207.35</v>
      </c>
      <c r="K63" s="606"/>
      <c r="L63" s="606"/>
      <c r="ID63" s="596"/>
      <c r="IE63" s="596"/>
      <c r="IF63" s="596"/>
      <c r="IG63" s="596"/>
    </row>
    <row r="64" spans="1:241" ht="30.2" customHeight="1">
      <c r="A64" s="615" t="s">
        <v>1197</v>
      </c>
      <c r="B64" s="631" t="s">
        <v>275</v>
      </c>
      <c r="C64" s="631"/>
      <c r="D64" s="631" t="s">
        <v>18</v>
      </c>
      <c r="E64" s="632">
        <v>1</v>
      </c>
      <c r="F64" s="633">
        <v>100</v>
      </c>
      <c r="G64" s="634">
        <v>1.5576000000000001</v>
      </c>
      <c r="H64" s="622">
        <f t="shared" si="4"/>
        <v>202.49</v>
      </c>
      <c r="I64" s="634">
        <v>1.452</v>
      </c>
      <c r="J64" s="622">
        <f t="shared" si="5"/>
        <v>188.76</v>
      </c>
      <c r="K64" s="606"/>
      <c r="L64" s="606"/>
      <c r="ID64" s="596"/>
      <c r="IE64" s="596"/>
      <c r="IF64" s="596"/>
      <c r="IG64" s="596"/>
    </row>
    <row r="65" spans="1:241" ht="30.2" customHeight="1">
      <c r="A65" s="615" t="s">
        <v>1198</v>
      </c>
      <c r="B65" s="631" t="s">
        <v>276</v>
      </c>
      <c r="C65" s="631"/>
      <c r="D65" s="631" t="s">
        <v>18</v>
      </c>
      <c r="E65" s="632">
        <v>1</v>
      </c>
      <c r="F65" s="633">
        <v>50</v>
      </c>
      <c r="G65" s="634">
        <v>3.5989999999999998</v>
      </c>
      <c r="H65" s="622">
        <f t="shared" si="4"/>
        <v>467.87</v>
      </c>
      <c r="I65" s="634">
        <v>3.355</v>
      </c>
      <c r="J65" s="622">
        <f t="shared" si="5"/>
        <v>436.15</v>
      </c>
      <c r="K65" s="606"/>
      <c r="L65" s="606"/>
      <c r="ID65" s="596"/>
      <c r="IE65" s="596"/>
      <c r="IF65" s="596"/>
      <c r="IG65" s="596"/>
    </row>
    <row r="66" spans="1:241" ht="30.2" customHeight="1">
      <c r="A66" s="615" t="s">
        <v>1199</v>
      </c>
      <c r="B66" s="631" t="s">
        <v>277</v>
      </c>
      <c r="C66" s="631"/>
      <c r="D66" s="631" t="s">
        <v>18</v>
      </c>
      <c r="E66" s="632">
        <v>1</v>
      </c>
      <c r="F66" s="633">
        <v>50</v>
      </c>
      <c r="G66" s="634">
        <v>2.8319999999999999</v>
      </c>
      <c r="H66" s="622">
        <f t="shared" si="4"/>
        <v>368.16</v>
      </c>
      <c r="I66" s="634">
        <v>2.6399999999999997</v>
      </c>
      <c r="J66" s="622">
        <f t="shared" si="5"/>
        <v>343.2</v>
      </c>
      <c r="K66" s="606"/>
      <c r="L66" s="606"/>
      <c r="ID66" s="596"/>
      <c r="IE66" s="596"/>
      <c r="IF66" s="596"/>
      <c r="IG66" s="596"/>
    </row>
    <row r="67" spans="1:241" ht="30.2" customHeight="1">
      <c r="A67" s="615" t="s">
        <v>1200</v>
      </c>
      <c r="B67" s="631" t="s">
        <v>278</v>
      </c>
      <c r="C67" s="631"/>
      <c r="D67" s="631" t="s">
        <v>18</v>
      </c>
      <c r="E67" s="632">
        <v>1</v>
      </c>
      <c r="F67" s="633">
        <v>100</v>
      </c>
      <c r="G67" s="634">
        <v>1.4985999999999999</v>
      </c>
      <c r="H67" s="622">
        <f t="shared" si="4"/>
        <v>194.82</v>
      </c>
      <c r="I67" s="634">
        <v>1.397</v>
      </c>
      <c r="J67" s="622">
        <f t="shared" si="5"/>
        <v>181.61</v>
      </c>
      <c r="K67" s="606"/>
      <c r="L67" s="606"/>
      <c r="ID67" s="596"/>
      <c r="IE67" s="596"/>
      <c r="IF67" s="596"/>
      <c r="IG67" s="596"/>
    </row>
    <row r="68" spans="1:241" ht="30.2" customHeight="1">
      <c r="A68" s="615" t="s">
        <v>1201</v>
      </c>
      <c r="B68" s="631" t="s">
        <v>279</v>
      </c>
      <c r="C68" s="631"/>
      <c r="D68" s="631" t="s">
        <v>18</v>
      </c>
      <c r="E68" s="632">
        <v>1</v>
      </c>
      <c r="F68" s="633">
        <v>40</v>
      </c>
      <c r="G68" s="634">
        <v>2.9736000000000002</v>
      </c>
      <c r="H68" s="622">
        <f t="shared" si="4"/>
        <v>386.57</v>
      </c>
      <c r="I68" s="634">
        <v>2.7720000000000002</v>
      </c>
      <c r="J68" s="622">
        <f t="shared" si="5"/>
        <v>360.36</v>
      </c>
      <c r="K68" s="606"/>
      <c r="L68" s="606"/>
      <c r="ID68" s="596"/>
      <c r="IE68" s="596"/>
      <c r="IF68" s="596"/>
      <c r="IG68" s="596"/>
    </row>
    <row r="69" spans="1:241" ht="30.2" customHeight="1">
      <c r="A69" s="615" t="s">
        <v>1202</v>
      </c>
      <c r="B69" s="631" t="s">
        <v>280</v>
      </c>
      <c r="C69" s="631"/>
      <c r="D69" s="631" t="s">
        <v>18</v>
      </c>
      <c r="E69" s="632">
        <v>1</v>
      </c>
      <c r="F69" s="633">
        <v>25</v>
      </c>
      <c r="G69" s="634">
        <v>1.9942</v>
      </c>
      <c r="H69" s="622">
        <f t="shared" si="4"/>
        <v>259.25</v>
      </c>
      <c r="I69" s="634">
        <v>1.859</v>
      </c>
      <c r="J69" s="622">
        <f t="shared" si="5"/>
        <v>241.67</v>
      </c>
      <c r="K69" s="606"/>
      <c r="L69" s="606"/>
      <c r="ID69" s="596"/>
      <c r="IE69" s="596"/>
      <c r="IF69" s="596"/>
      <c r="IG69" s="596"/>
    </row>
    <row r="70" spans="1:241" ht="30.2" customHeight="1">
      <c r="A70" s="615" t="s">
        <v>1203</v>
      </c>
      <c r="B70" s="631" t="s">
        <v>281</v>
      </c>
      <c r="C70" s="631"/>
      <c r="D70" s="631" t="s">
        <v>18</v>
      </c>
      <c r="E70" s="632">
        <v>1</v>
      </c>
      <c r="F70" s="633">
        <v>50</v>
      </c>
      <c r="G70" s="634">
        <v>1.64</v>
      </c>
      <c r="H70" s="622">
        <f t="shared" si="4"/>
        <v>213.2</v>
      </c>
      <c r="I70" s="634">
        <v>1.5289999999999999</v>
      </c>
      <c r="J70" s="622">
        <f t="shared" si="5"/>
        <v>198.77</v>
      </c>
      <c r="K70" s="606"/>
      <c r="L70" s="606"/>
      <c r="ID70" s="596"/>
      <c r="IE70" s="596"/>
      <c r="IF70" s="596"/>
      <c r="IG70" s="596"/>
    </row>
    <row r="71" spans="1:241" ht="30.2" customHeight="1">
      <c r="A71" s="615" t="s">
        <v>1204</v>
      </c>
      <c r="B71" s="631" t="s">
        <v>282</v>
      </c>
      <c r="C71" s="631"/>
      <c r="D71" s="631" t="s">
        <v>18</v>
      </c>
      <c r="E71" s="632">
        <v>1</v>
      </c>
      <c r="F71" s="633">
        <v>40</v>
      </c>
      <c r="G71" s="634">
        <v>1.64</v>
      </c>
      <c r="H71" s="622">
        <f t="shared" si="4"/>
        <v>213.2</v>
      </c>
      <c r="I71" s="634">
        <v>1.5289999999999999</v>
      </c>
      <c r="J71" s="622">
        <f t="shared" si="5"/>
        <v>198.77</v>
      </c>
      <c r="K71" s="606"/>
      <c r="L71" s="606"/>
      <c r="ID71" s="596"/>
      <c r="IE71" s="596"/>
      <c r="IF71" s="596"/>
      <c r="IG71" s="596"/>
    </row>
    <row r="72" spans="1:241" ht="17.100000000000001" customHeight="1">
      <c r="A72" s="713" t="s">
        <v>1205</v>
      </c>
      <c r="B72" s="714"/>
      <c r="C72" s="714"/>
      <c r="D72" s="714"/>
      <c r="E72" s="714"/>
      <c r="F72" s="715"/>
      <c r="G72" s="635"/>
      <c r="H72" s="636"/>
      <c r="I72" s="636"/>
      <c r="J72" s="636"/>
      <c r="K72" s="606"/>
      <c r="L72" s="606"/>
      <c r="ID72" s="596"/>
      <c r="IE72" s="596"/>
      <c r="IF72" s="596"/>
      <c r="IG72" s="596"/>
    </row>
    <row r="73" spans="1:241" ht="32.450000000000003" customHeight="1">
      <c r="A73" s="615" t="s">
        <v>1206</v>
      </c>
      <c r="B73" s="616" t="s">
        <v>283</v>
      </c>
      <c r="C73" s="616"/>
      <c r="D73" s="631" t="s">
        <v>158</v>
      </c>
      <c r="E73" s="617">
        <v>1</v>
      </c>
      <c r="F73" s="618">
        <v>24</v>
      </c>
      <c r="G73" s="634">
        <v>8.968</v>
      </c>
      <c r="H73" s="622">
        <f t="shared" ref="H73:H89" si="6">ROUND(G73*$I$5,2)</f>
        <v>1165.8399999999999</v>
      </c>
      <c r="I73" s="634">
        <v>8.36</v>
      </c>
      <c r="J73" s="622">
        <f t="shared" ref="J73:J89" si="7">ROUND(I73*$I$5,2)</f>
        <v>1086.8</v>
      </c>
      <c r="K73" s="606"/>
      <c r="L73" s="606"/>
      <c r="ID73" s="596"/>
      <c r="IE73" s="596"/>
      <c r="IF73" s="596"/>
      <c r="IG73" s="596"/>
    </row>
    <row r="74" spans="1:241" ht="32.450000000000003" customHeight="1">
      <c r="A74" s="615" t="s">
        <v>1207</v>
      </c>
      <c r="B74" s="616" t="s">
        <v>284</v>
      </c>
      <c r="C74" s="616"/>
      <c r="D74" s="631" t="s">
        <v>158</v>
      </c>
      <c r="E74" s="617">
        <v>1</v>
      </c>
      <c r="F74" s="618">
        <v>12</v>
      </c>
      <c r="G74" s="634">
        <v>11.6112</v>
      </c>
      <c r="H74" s="622">
        <f t="shared" si="6"/>
        <v>1509.46</v>
      </c>
      <c r="I74" s="634">
        <v>10.824</v>
      </c>
      <c r="J74" s="622">
        <f t="shared" si="7"/>
        <v>1407.12</v>
      </c>
      <c r="K74" s="606"/>
      <c r="L74" s="606"/>
      <c r="ID74" s="596"/>
      <c r="IE74" s="596"/>
      <c r="IF74" s="596"/>
      <c r="IG74" s="596"/>
    </row>
    <row r="75" spans="1:241" ht="32.450000000000003" customHeight="1">
      <c r="A75" s="615" t="s">
        <v>1208</v>
      </c>
      <c r="B75" s="616" t="s">
        <v>285</v>
      </c>
      <c r="C75" s="616"/>
      <c r="D75" s="631" t="s">
        <v>158</v>
      </c>
      <c r="E75" s="617">
        <v>1</v>
      </c>
      <c r="F75" s="618">
        <v>24</v>
      </c>
      <c r="G75" s="634">
        <v>10.549199999999999</v>
      </c>
      <c r="H75" s="622">
        <f t="shared" si="6"/>
        <v>1371.4</v>
      </c>
      <c r="I75" s="634">
        <v>9.8339999999999996</v>
      </c>
      <c r="J75" s="622">
        <f t="shared" si="7"/>
        <v>1278.42</v>
      </c>
      <c r="K75" s="606"/>
      <c r="L75" s="606"/>
      <c r="ID75" s="596"/>
      <c r="IE75" s="596"/>
      <c r="IF75" s="596"/>
      <c r="IG75" s="596"/>
    </row>
    <row r="76" spans="1:241" ht="32.450000000000003" customHeight="1">
      <c r="A76" s="615" t="s">
        <v>1209</v>
      </c>
      <c r="B76" s="616" t="s">
        <v>286</v>
      </c>
      <c r="C76" s="616"/>
      <c r="D76" s="631" t="s">
        <v>158</v>
      </c>
      <c r="E76" s="617">
        <v>1</v>
      </c>
      <c r="F76" s="618">
        <v>12</v>
      </c>
      <c r="G76" s="634">
        <v>13.168800000000001</v>
      </c>
      <c r="H76" s="622">
        <f t="shared" si="6"/>
        <v>1711.94</v>
      </c>
      <c r="I76" s="634">
        <v>12.276</v>
      </c>
      <c r="J76" s="622">
        <f t="shared" si="7"/>
        <v>1595.88</v>
      </c>
      <c r="K76" s="606"/>
      <c r="L76" s="606"/>
      <c r="ID76" s="596"/>
      <c r="IE76" s="596"/>
      <c r="IF76" s="596"/>
      <c r="IG76" s="596"/>
    </row>
    <row r="77" spans="1:241" ht="32.450000000000003" customHeight="1">
      <c r="A77" s="615" t="s">
        <v>1210</v>
      </c>
      <c r="B77" s="616" t="s">
        <v>287</v>
      </c>
      <c r="C77" s="616"/>
      <c r="D77" s="631" t="s">
        <v>254</v>
      </c>
      <c r="E77" s="617">
        <v>1</v>
      </c>
      <c r="F77" s="618">
        <v>12</v>
      </c>
      <c r="G77" s="634">
        <v>18.4434</v>
      </c>
      <c r="H77" s="622">
        <f t="shared" si="6"/>
        <v>2397.64</v>
      </c>
      <c r="I77" s="634">
        <v>17.193000000000001</v>
      </c>
      <c r="J77" s="622">
        <f t="shared" si="7"/>
        <v>2235.09</v>
      </c>
      <c r="K77" s="606"/>
      <c r="L77" s="606"/>
      <c r="ID77" s="596"/>
      <c r="IE77" s="596"/>
      <c r="IF77" s="596"/>
      <c r="IG77" s="596"/>
    </row>
    <row r="78" spans="1:241" ht="32.450000000000003" customHeight="1">
      <c r="A78" s="615" t="s">
        <v>1211</v>
      </c>
      <c r="B78" s="616" t="s">
        <v>288</v>
      </c>
      <c r="C78" s="616"/>
      <c r="D78" s="631" t="s">
        <v>158</v>
      </c>
      <c r="E78" s="617">
        <v>1</v>
      </c>
      <c r="F78" s="618">
        <v>24</v>
      </c>
      <c r="G78" s="634">
        <v>19.529</v>
      </c>
      <c r="H78" s="622">
        <f t="shared" si="6"/>
        <v>2538.77</v>
      </c>
      <c r="I78" s="634">
        <v>18.204999999999998</v>
      </c>
      <c r="J78" s="622">
        <f t="shared" si="7"/>
        <v>2366.65</v>
      </c>
      <c r="K78" s="606"/>
      <c r="L78" s="606"/>
      <c r="ID78" s="596"/>
      <c r="IE78" s="596"/>
      <c r="IF78" s="596"/>
      <c r="IG78" s="596"/>
    </row>
    <row r="79" spans="1:241" ht="32.450000000000003" customHeight="1">
      <c r="A79" s="615" t="s">
        <v>1212</v>
      </c>
      <c r="B79" s="616" t="s">
        <v>289</v>
      </c>
      <c r="C79" s="616"/>
      <c r="D79" s="631" t="s">
        <v>254</v>
      </c>
      <c r="E79" s="617">
        <v>1</v>
      </c>
      <c r="F79" s="618">
        <v>12</v>
      </c>
      <c r="G79" s="634">
        <v>18.537800000000001</v>
      </c>
      <c r="H79" s="622">
        <f t="shared" si="6"/>
        <v>2409.91</v>
      </c>
      <c r="I79" s="634">
        <v>17.280999999999999</v>
      </c>
      <c r="J79" s="622">
        <f t="shared" si="7"/>
        <v>2246.5300000000002</v>
      </c>
      <c r="K79" s="606"/>
      <c r="L79" s="606"/>
      <c r="ID79" s="596"/>
      <c r="IE79" s="596"/>
      <c r="IF79" s="596"/>
      <c r="IG79" s="596"/>
    </row>
    <row r="80" spans="1:241" ht="32.450000000000003" customHeight="1">
      <c r="A80" s="615" t="s">
        <v>1213</v>
      </c>
      <c r="B80" s="616" t="s">
        <v>290</v>
      </c>
      <c r="C80" s="616"/>
      <c r="D80" s="631" t="s">
        <v>158</v>
      </c>
      <c r="E80" s="617">
        <v>1</v>
      </c>
      <c r="F80" s="618">
        <v>24</v>
      </c>
      <c r="G80" s="634">
        <v>7.5638000000000005</v>
      </c>
      <c r="H80" s="622">
        <f t="shared" si="6"/>
        <v>983.29</v>
      </c>
      <c r="I80" s="634">
        <v>7.0510000000000002</v>
      </c>
      <c r="J80" s="622">
        <f t="shared" si="7"/>
        <v>916.63</v>
      </c>
      <c r="K80" s="606"/>
      <c r="L80" s="606"/>
      <c r="ID80" s="596"/>
      <c r="IE80" s="596"/>
      <c r="IF80" s="596"/>
      <c r="IG80" s="596"/>
    </row>
    <row r="81" spans="1:241" ht="32.450000000000003" customHeight="1">
      <c r="A81" s="615" t="s">
        <v>1214</v>
      </c>
      <c r="B81" s="616" t="s">
        <v>291</v>
      </c>
      <c r="C81" s="616"/>
      <c r="D81" s="631" t="s">
        <v>254</v>
      </c>
      <c r="E81" s="617">
        <v>1</v>
      </c>
      <c r="F81" s="618">
        <v>12</v>
      </c>
      <c r="G81" s="634">
        <v>20.3078</v>
      </c>
      <c r="H81" s="622">
        <f t="shared" si="6"/>
        <v>2640.01</v>
      </c>
      <c r="I81" s="634">
        <v>18.931000000000001</v>
      </c>
      <c r="J81" s="622">
        <f t="shared" si="7"/>
        <v>2461.0300000000002</v>
      </c>
      <c r="K81" s="606"/>
      <c r="L81" s="606"/>
      <c r="ID81" s="596"/>
      <c r="IE81" s="596"/>
      <c r="IF81" s="596"/>
      <c r="IG81" s="596"/>
    </row>
    <row r="82" spans="1:241" ht="32.450000000000003" customHeight="1">
      <c r="A82" s="615" t="s">
        <v>1215</v>
      </c>
      <c r="B82" s="616" t="s">
        <v>292</v>
      </c>
      <c r="C82" s="616"/>
      <c r="D82" s="631" t="s">
        <v>158</v>
      </c>
      <c r="E82" s="617">
        <v>1</v>
      </c>
      <c r="F82" s="618">
        <v>12</v>
      </c>
      <c r="G82" s="634">
        <v>10.820599999999999</v>
      </c>
      <c r="H82" s="622">
        <f t="shared" si="6"/>
        <v>1406.68</v>
      </c>
      <c r="I82" s="634">
        <v>10.087</v>
      </c>
      <c r="J82" s="622">
        <f t="shared" si="7"/>
        <v>1311.31</v>
      </c>
      <c r="K82" s="606"/>
      <c r="L82" s="606"/>
      <c r="ID82" s="596"/>
      <c r="IE82" s="596"/>
      <c r="IF82" s="596"/>
      <c r="IG82" s="596"/>
    </row>
    <row r="83" spans="1:241" ht="32.450000000000003" customHeight="1">
      <c r="A83" s="615" t="s">
        <v>1216</v>
      </c>
      <c r="B83" s="616" t="s">
        <v>293</v>
      </c>
      <c r="C83" s="616"/>
      <c r="D83" s="631" t="s">
        <v>158</v>
      </c>
      <c r="E83" s="617">
        <v>1</v>
      </c>
      <c r="F83" s="618">
        <v>12</v>
      </c>
      <c r="G83" s="634">
        <v>7.67</v>
      </c>
      <c r="H83" s="622">
        <f t="shared" si="6"/>
        <v>997.1</v>
      </c>
      <c r="I83" s="634">
        <v>7.15</v>
      </c>
      <c r="J83" s="622">
        <f t="shared" si="7"/>
        <v>929.5</v>
      </c>
      <c r="K83" s="606"/>
      <c r="L83" s="606"/>
      <c r="ID83" s="596"/>
      <c r="IE83" s="596"/>
      <c r="IF83" s="596"/>
      <c r="IG83" s="596"/>
    </row>
    <row r="84" spans="1:241" ht="32.450000000000003" customHeight="1">
      <c r="A84" s="615" t="s">
        <v>1217</v>
      </c>
      <c r="B84" s="616" t="s">
        <v>294</v>
      </c>
      <c r="C84" s="616"/>
      <c r="D84" s="631" t="s">
        <v>254</v>
      </c>
      <c r="E84" s="617">
        <v>1</v>
      </c>
      <c r="F84" s="618">
        <v>6</v>
      </c>
      <c r="G84" s="634">
        <v>25.865600000000001</v>
      </c>
      <c r="H84" s="622">
        <f t="shared" si="6"/>
        <v>3362.53</v>
      </c>
      <c r="I84" s="634">
        <v>24.111999999999998</v>
      </c>
      <c r="J84" s="622">
        <f t="shared" si="7"/>
        <v>3134.56</v>
      </c>
      <c r="K84" s="606"/>
      <c r="L84" s="606"/>
      <c r="ID84" s="596"/>
      <c r="IE84" s="596"/>
      <c r="IF84" s="596"/>
      <c r="IG84" s="596"/>
    </row>
    <row r="85" spans="1:241" ht="32.450000000000003" customHeight="1">
      <c r="A85" s="615" t="s">
        <v>1218</v>
      </c>
      <c r="B85" s="616" t="s">
        <v>295</v>
      </c>
      <c r="C85" s="616"/>
      <c r="D85" s="631" t="s">
        <v>296</v>
      </c>
      <c r="E85" s="617">
        <v>1</v>
      </c>
      <c r="F85" s="618">
        <v>6</v>
      </c>
      <c r="G85" s="634">
        <v>3.4927999999999999</v>
      </c>
      <c r="H85" s="622">
        <f t="shared" si="6"/>
        <v>454.06</v>
      </c>
      <c r="I85" s="634">
        <v>3.2559999999999998</v>
      </c>
      <c r="J85" s="622">
        <f t="shared" si="7"/>
        <v>423.28</v>
      </c>
      <c r="K85" s="606"/>
      <c r="L85" s="606"/>
      <c r="ID85" s="596"/>
      <c r="IE85" s="596"/>
      <c r="IF85" s="596"/>
      <c r="IG85" s="596"/>
    </row>
    <row r="86" spans="1:241" ht="32.450000000000003" customHeight="1">
      <c r="A86" s="615" t="s">
        <v>1219</v>
      </c>
      <c r="B86" s="616" t="s">
        <v>297</v>
      </c>
      <c r="C86" s="616"/>
      <c r="D86" s="631" t="s">
        <v>158</v>
      </c>
      <c r="E86" s="617">
        <v>1</v>
      </c>
      <c r="F86" s="618">
        <v>12</v>
      </c>
      <c r="G86" s="634">
        <v>23.234200000000001</v>
      </c>
      <c r="H86" s="622">
        <f t="shared" si="6"/>
        <v>3020.45</v>
      </c>
      <c r="I86" s="634">
        <v>21.658999999999999</v>
      </c>
      <c r="J86" s="622">
        <f t="shared" si="7"/>
        <v>2815.67</v>
      </c>
      <c r="K86" s="606"/>
      <c r="L86" s="606"/>
      <c r="ID86" s="596"/>
      <c r="IE86" s="596"/>
      <c r="IF86" s="596"/>
      <c r="IG86" s="596"/>
    </row>
    <row r="87" spans="1:241" ht="32.450000000000003" customHeight="1">
      <c r="A87" s="615" t="s">
        <v>1220</v>
      </c>
      <c r="B87" s="616" t="s">
        <v>298</v>
      </c>
      <c r="C87" s="616"/>
      <c r="D87" s="631" t="s">
        <v>254</v>
      </c>
      <c r="E87" s="617">
        <v>1</v>
      </c>
      <c r="F87" s="618">
        <v>12</v>
      </c>
      <c r="G87" s="634">
        <v>19.611600000000003</v>
      </c>
      <c r="H87" s="622">
        <f t="shared" si="6"/>
        <v>2549.5100000000002</v>
      </c>
      <c r="I87" s="634">
        <v>18.282</v>
      </c>
      <c r="J87" s="622">
        <f t="shared" si="7"/>
        <v>2376.66</v>
      </c>
      <c r="K87" s="606"/>
      <c r="L87" s="606"/>
      <c r="ID87" s="596"/>
      <c r="IE87" s="596"/>
      <c r="IF87" s="596"/>
      <c r="IG87" s="596"/>
    </row>
    <row r="88" spans="1:241" ht="32.450000000000003" customHeight="1">
      <c r="A88" s="615" t="s">
        <v>1221</v>
      </c>
      <c r="B88" s="616" t="s">
        <v>299</v>
      </c>
      <c r="C88" s="616"/>
      <c r="D88" s="631" t="s">
        <v>296</v>
      </c>
      <c r="E88" s="617">
        <v>1</v>
      </c>
      <c r="F88" s="618">
        <v>12</v>
      </c>
      <c r="G88" s="634">
        <v>5.2745999999999995</v>
      </c>
      <c r="H88" s="622">
        <f t="shared" si="6"/>
        <v>685.7</v>
      </c>
      <c r="I88" s="634">
        <v>4.9169999999999998</v>
      </c>
      <c r="J88" s="622">
        <f t="shared" si="7"/>
        <v>639.21</v>
      </c>
      <c r="K88" s="606"/>
      <c r="L88" s="606"/>
      <c r="ID88" s="596"/>
      <c r="IE88" s="596"/>
      <c r="IF88" s="596"/>
      <c r="IG88" s="596"/>
    </row>
    <row r="89" spans="1:241" ht="32.450000000000003" customHeight="1" thickBot="1">
      <c r="A89" s="623" t="s">
        <v>1222</v>
      </c>
      <c r="B89" s="624" t="s">
        <v>300</v>
      </c>
      <c r="C89" s="624"/>
      <c r="D89" s="637" t="s">
        <v>254</v>
      </c>
      <c r="E89" s="626">
        <v>1</v>
      </c>
      <c r="F89" s="627">
        <v>6</v>
      </c>
      <c r="G89" s="634">
        <v>21.004000000000001</v>
      </c>
      <c r="H89" s="622">
        <f t="shared" si="6"/>
        <v>2730.52</v>
      </c>
      <c r="I89" s="634">
        <v>19.579999999999998</v>
      </c>
      <c r="J89" s="622">
        <f t="shared" si="7"/>
        <v>2545.4</v>
      </c>
      <c r="K89" s="606"/>
      <c r="L89" s="589"/>
      <c r="IC89" s="596"/>
      <c r="ID89" s="596"/>
      <c r="IE89" s="596"/>
      <c r="IF89" s="596"/>
      <c r="IG89" s="596"/>
    </row>
    <row r="90" spans="1:241" ht="22.5" customHeight="1" thickBot="1">
      <c r="A90" s="706" t="s">
        <v>1223</v>
      </c>
      <c r="B90" s="707"/>
      <c r="C90" s="707"/>
      <c r="D90" s="707"/>
      <c r="E90" s="707"/>
      <c r="F90" s="708"/>
      <c r="G90" s="636"/>
      <c r="H90" s="636"/>
      <c r="I90" s="636"/>
      <c r="J90" s="636"/>
      <c r="K90" s="606"/>
      <c r="L90" s="606"/>
      <c r="N90" s="606"/>
      <c r="O90" s="606"/>
      <c r="IC90" s="596"/>
      <c r="ID90" s="596"/>
      <c r="IE90" s="596"/>
      <c r="IF90" s="596"/>
      <c r="IG90" s="596"/>
    </row>
    <row r="91" spans="1:241" ht="32.450000000000003" customHeight="1" thickBot="1">
      <c r="A91" s="638" t="s">
        <v>1224</v>
      </c>
      <c r="B91" s="639" t="s">
        <v>301</v>
      </c>
      <c r="C91" s="639"/>
      <c r="D91" s="640" t="s">
        <v>158</v>
      </c>
      <c r="E91" s="641">
        <v>1</v>
      </c>
      <c r="F91" s="642">
        <v>8</v>
      </c>
      <c r="G91" s="634">
        <v>11.5168</v>
      </c>
      <c r="H91" s="622">
        <f t="shared" ref="H91:H97" si="8">ROUND(G91*$I$5,2)</f>
        <v>1497.18</v>
      </c>
      <c r="I91" s="634">
        <v>10.736000000000001</v>
      </c>
      <c r="J91" s="622">
        <f t="shared" ref="J91:J97" si="9">ROUND(I91*$I$5,2)</f>
        <v>1395.68</v>
      </c>
      <c r="K91" s="606"/>
      <c r="L91" s="606"/>
      <c r="N91" s="606"/>
      <c r="O91" s="606"/>
      <c r="IC91" s="596"/>
      <c r="ID91" s="596"/>
      <c r="IE91" s="596"/>
      <c r="IF91" s="596"/>
      <c r="IG91" s="596"/>
    </row>
    <row r="92" spans="1:241" ht="32.450000000000003" customHeight="1">
      <c r="A92" s="643" t="s">
        <v>1225</v>
      </c>
      <c r="B92" s="644" t="s">
        <v>302</v>
      </c>
      <c r="C92" s="644"/>
      <c r="D92" s="645" t="s">
        <v>158</v>
      </c>
      <c r="E92" s="646">
        <v>1</v>
      </c>
      <c r="F92" s="647">
        <v>4</v>
      </c>
      <c r="G92" s="634">
        <v>79.484799999999993</v>
      </c>
      <c r="H92" s="622">
        <f t="shared" si="8"/>
        <v>10333.02</v>
      </c>
      <c r="I92" s="634">
        <v>74.096000000000004</v>
      </c>
      <c r="J92" s="622">
        <f t="shared" si="9"/>
        <v>9632.48</v>
      </c>
      <c r="K92" s="606"/>
      <c r="L92" s="606"/>
      <c r="N92" s="606"/>
      <c r="O92" s="606"/>
      <c r="IC92" s="596"/>
      <c r="ID92" s="596"/>
      <c r="IE92" s="596"/>
      <c r="IF92" s="596"/>
      <c r="IG92" s="596"/>
    </row>
    <row r="93" spans="1:241" ht="32.450000000000003" customHeight="1" thickBot="1">
      <c r="A93" s="648" t="s">
        <v>1226</v>
      </c>
      <c r="B93" s="649" t="s">
        <v>303</v>
      </c>
      <c r="C93" s="649"/>
      <c r="D93" s="649" t="s">
        <v>18</v>
      </c>
      <c r="E93" s="650">
        <v>1</v>
      </c>
      <c r="F93" s="651">
        <v>30</v>
      </c>
      <c r="G93" s="634">
        <v>18.384399999999999</v>
      </c>
      <c r="H93" s="622">
        <f t="shared" si="8"/>
        <v>2389.9699999999998</v>
      </c>
      <c r="I93" s="634">
        <v>17.138000000000002</v>
      </c>
      <c r="J93" s="622">
        <f t="shared" si="9"/>
        <v>2227.94</v>
      </c>
      <c r="K93" s="606"/>
      <c r="L93" s="606"/>
      <c r="N93" s="606"/>
      <c r="O93" s="606"/>
      <c r="IC93" s="596"/>
      <c r="ID93" s="596"/>
      <c r="IE93" s="596"/>
      <c r="IF93" s="596"/>
      <c r="IG93" s="596"/>
    </row>
    <row r="94" spans="1:241" ht="32.450000000000003" customHeight="1" thickBot="1">
      <c r="A94" s="652" t="s">
        <v>1227</v>
      </c>
      <c r="B94" s="653" t="s">
        <v>304</v>
      </c>
      <c r="C94" s="653"/>
      <c r="D94" s="654" t="s">
        <v>254</v>
      </c>
      <c r="E94" s="641">
        <v>1</v>
      </c>
      <c r="F94" s="655">
        <v>50</v>
      </c>
      <c r="G94" s="634">
        <v>21.971600000000002</v>
      </c>
      <c r="H94" s="622">
        <f t="shared" si="8"/>
        <v>2856.31</v>
      </c>
      <c r="I94" s="634">
        <v>20.481999999999999</v>
      </c>
      <c r="J94" s="622">
        <f t="shared" si="9"/>
        <v>2662.66</v>
      </c>
      <c r="K94" s="606"/>
      <c r="L94" s="606"/>
      <c r="N94" s="606"/>
      <c r="O94" s="606"/>
      <c r="IC94" s="596"/>
      <c r="ID94" s="596"/>
      <c r="IE94" s="596"/>
      <c r="IF94" s="596"/>
      <c r="IG94" s="596"/>
    </row>
    <row r="95" spans="1:241" ht="32.450000000000003" customHeight="1">
      <c r="A95" s="643" t="s">
        <v>1228</v>
      </c>
      <c r="B95" s="644" t="s">
        <v>305</v>
      </c>
      <c r="C95" s="644"/>
      <c r="D95" s="645" t="s">
        <v>158</v>
      </c>
      <c r="E95" s="646">
        <v>1</v>
      </c>
      <c r="F95" s="647">
        <v>10</v>
      </c>
      <c r="G95" s="634">
        <v>12.3782</v>
      </c>
      <c r="H95" s="622">
        <f t="shared" si="8"/>
        <v>1609.17</v>
      </c>
      <c r="I95" s="634">
        <v>11.539</v>
      </c>
      <c r="J95" s="622">
        <f t="shared" si="9"/>
        <v>1500.07</v>
      </c>
      <c r="K95" s="606"/>
      <c r="L95" s="606"/>
      <c r="N95" s="606"/>
      <c r="O95" s="606"/>
      <c r="IC95" s="596"/>
      <c r="ID95" s="596"/>
      <c r="IE95" s="596"/>
      <c r="IF95" s="596"/>
      <c r="IG95" s="596"/>
    </row>
    <row r="96" spans="1:241" ht="32.450000000000003" customHeight="1" thickBot="1">
      <c r="A96" s="648" t="s">
        <v>1229</v>
      </c>
      <c r="B96" s="649" t="s">
        <v>306</v>
      </c>
      <c r="C96" s="649"/>
      <c r="D96" s="656" t="s">
        <v>158</v>
      </c>
      <c r="E96" s="650">
        <v>1</v>
      </c>
      <c r="F96" s="651">
        <v>6</v>
      </c>
      <c r="G96" s="634">
        <v>1.4159999999999999</v>
      </c>
      <c r="H96" s="622">
        <f t="shared" si="8"/>
        <v>184.08</v>
      </c>
      <c r="I96" s="634">
        <v>1.3199999999999998</v>
      </c>
      <c r="J96" s="622">
        <f t="shared" si="9"/>
        <v>171.6</v>
      </c>
      <c r="K96" s="606"/>
      <c r="L96" s="606"/>
      <c r="N96" s="606"/>
      <c r="O96" s="606"/>
      <c r="IC96" s="596"/>
      <c r="ID96" s="596"/>
      <c r="IE96" s="596"/>
      <c r="IF96" s="596"/>
      <c r="IG96" s="596"/>
    </row>
    <row r="97" spans="1:241" ht="52.35" customHeight="1" thickBot="1">
      <c r="A97" s="657" t="s">
        <v>1230</v>
      </c>
      <c r="B97" s="624" t="s">
        <v>307</v>
      </c>
      <c r="C97" s="624"/>
      <c r="D97" s="624" t="s">
        <v>254</v>
      </c>
      <c r="E97" s="626">
        <v>1</v>
      </c>
      <c r="F97" s="627">
        <v>20</v>
      </c>
      <c r="G97" s="634">
        <v>8.5904000000000007</v>
      </c>
      <c r="H97" s="622">
        <f t="shared" si="8"/>
        <v>1116.75</v>
      </c>
      <c r="I97" s="634">
        <v>8.0080000000000009</v>
      </c>
      <c r="J97" s="622">
        <f t="shared" si="9"/>
        <v>1041.04</v>
      </c>
      <c r="K97" s="606"/>
      <c r="L97" s="589"/>
      <c r="IC97" s="596"/>
      <c r="ID97" s="596"/>
      <c r="IE97" s="596"/>
      <c r="IF97" s="596"/>
      <c r="IG97" s="596"/>
    </row>
    <row r="98" spans="1:241" ht="15.6" customHeight="1" thickBot="1">
      <c r="A98" s="706" t="s">
        <v>1231</v>
      </c>
      <c r="B98" s="707"/>
      <c r="C98" s="707"/>
      <c r="D98" s="707"/>
      <c r="E98" s="707"/>
      <c r="F98" s="708"/>
      <c r="G98" s="658"/>
      <c r="H98" s="636"/>
      <c r="I98" s="636"/>
      <c r="J98" s="636"/>
      <c r="K98" s="606"/>
      <c r="L98" s="589"/>
      <c r="IC98" s="596"/>
      <c r="ID98" s="596"/>
      <c r="IE98" s="596"/>
      <c r="IF98" s="596"/>
      <c r="IG98" s="596"/>
    </row>
    <row r="99" spans="1:241" ht="40.15" customHeight="1">
      <c r="A99" s="609" t="s">
        <v>1232</v>
      </c>
      <c r="B99" s="610" t="s">
        <v>308</v>
      </c>
      <c r="C99" s="610"/>
      <c r="D99" s="628" t="s">
        <v>254</v>
      </c>
      <c r="E99" s="611">
        <v>1</v>
      </c>
      <c r="F99" s="612">
        <v>5</v>
      </c>
      <c r="G99" s="634">
        <v>20.732600000000001</v>
      </c>
      <c r="H99" s="622">
        <f>ROUND(G99*$I$5,2)</f>
        <v>2695.24</v>
      </c>
      <c r="I99" s="634">
        <v>19.327000000000002</v>
      </c>
      <c r="J99" s="622">
        <f>ROUND(I99*$I$5,2)</f>
        <v>2512.5100000000002</v>
      </c>
      <c r="K99" s="606"/>
      <c r="L99" s="606"/>
      <c r="N99" s="606"/>
      <c r="O99" s="606"/>
      <c r="IC99" s="596"/>
      <c r="ID99" s="596"/>
      <c r="IE99" s="596"/>
      <c r="IF99" s="596"/>
      <c r="IG99" s="596"/>
    </row>
    <row r="100" spans="1:241" ht="40.15" customHeight="1">
      <c r="A100" s="615" t="s">
        <v>1233</v>
      </c>
      <c r="B100" s="616" t="s">
        <v>309</v>
      </c>
      <c r="C100" s="616"/>
      <c r="D100" s="631" t="s">
        <v>254</v>
      </c>
      <c r="E100" s="617">
        <v>1</v>
      </c>
      <c r="F100" s="618">
        <v>5</v>
      </c>
      <c r="G100" s="634">
        <v>24.886199999999999</v>
      </c>
      <c r="H100" s="622">
        <f>ROUND(G100*$I$5,2)</f>
        <v>3235.21</v>
      </c>
      <c r="I100" s="634">
        <v>23.198999999999998</v>
      </c>
      <c r="J100" s="622">
        <f>ROUND(I100*$I$5,2)</f>
        <v>3015.87</v>
      </c>
      <c r="K100" s="606"/>
      <c r="L100" s="606"/>
      <c r="N100" s="606"/>
      <c r="O100" s="606"/>
      <c r="IC100" s="596"/>
      <c r="ID100" s="596"/>
      <c r="IE100" s="596"/>
      <c r="IF100" s="596"/>
      <c r="IG100" s="596"/>
    </row>
    <row r="101" spans="1:241" ht="40.15" customHeight="1">
      <c r="A101" s="609" t="s">
        <v>1234</v>
      </c>
      <c r="B101" s="610" t="s">
        <v>310</v>
      </c>
      <c r="C101" s="610"/>
      <c r="D101" s="628" t="s">
        <v>254</v>
      </c>
      <c r="E101" s="611">
        <v>1</v>
      </c>
      <c r="F101" s="612">
        <v>5</v>
      </c>
      <c r="G101" s="634">
        <v>21.416999999999998</v>
      </c>
      <c r="H101" s="622">
        <f>ROUND(G101*$I$5,2)</f>
        <v>2784.21</v>
      </c>
      <c r="I101" s="634">
        <v>19.965</v>
      </c>
      <c r="J101" s="622">
        <f>ROUND(I101*$I$5,2)</f>
        <v>2595.4499999999998</v>
      </c>
      <c r="K101" s="606"/>
      <c r="L101" s="606"/>
      <c r="M101" s="606"/>
      <c r="O101" s="606"/>
      <c r="P101" s="606"/>
      <c r="ID101" s="596"/>
      <c r="IE101" s="596"/>
      <c r="IF101" s="596"/>
      <c r="IG101" s="596"/>
    </row>
    <row r="102" spans="1:241" ht="40.15" customHeight="1">
      <c r="A102" s="615" t="s">
        <v>1235</v>
      </c>
      <c r="B102" s="616" t="s">
        <v>311</v>
      </c>
      <c r="C102" s="616"/>
      <c r="D102" s="631" t="s">
        <v>254</v>
      </c>
      <c r="E102" s="617">
        <v>1</v>
      </c>
      <c r="F102" s="618">
        <v>5</v>
      </c>
      <c r="G102" s="634">
        <v>37.122799999999998</v>
      </c>
      <c r="H102" s="622">
        <f>ROUND(G102*$I$5,2)</f>
        <v>4825.96</v>
      </c>
      <c r="I102" s="634">
        <v>34.606000000000002</v>
      </c>
      <c r="J102" s="622">
        <f>ROUND(I102*$I$5,2)</f>
        <v>4498.78</v>
      </c>
      <c r="K102" s="606"/>
      <c r="L102" s="606"/>
      <c r="M102" s="606"/>
      <c r="O102" s="606"/>
      <c r="P102" s="606"/>
      <c r="ID102" s="596"/>
      <c r="IE102" s="596"/>
      <c r="IF102" s="596"/>
      <c r="IG102" s="596"/>
    </row>
    <row r="103" spans="1:241" ht="40.15" customHeight="1" thickBot="1">
      <c r="A103" s="623" t="s">
        <v>1236</v>
      </c>
      <c r="B103" s="624" t="s">
        <v>312</v>
      </c>
      <c r="C103" s="624"/>
      <c r="D103" s="637" t="s">
        <v>254</v>
      </c>
      <c r="E103" s="626">
        <v>1</v>
      </c>
      <c r="F103" s="627">
        <v>1</v>
      </c>
      <c r="G103" s="634">
        <v>78.776800000000009</v>
      </c>
      <c r="H103" s="622">
        <f>ROUND(G103*$I$5,2)</f>
        <v>10240.98</v>
      </c>
      <c r="I103" s="634">
        <v>73.436000000000007</v>
      </c>
      <c r="J103" s="622">
        <f>ROUND(I103*$I$5,2)</f>
        <v>9546.68</v>
      </c>
      <c r="K103" s="606"/>
      <c r="L103" s="606"/>
      <c r="M103" s="606"/>
      <c r="O103" s="606"/>
      <c r="P103" s="606"/>
      <c r="ID103" s="596"/>
      <c r="IE103" s="596"/>
      <c r="IF103" s="596"/>
      <c r="IG103" s="596"/>
    </row>
    <row r="104" spans="1:241" ht="29.25" customHeight="1" thickBot="1">
      <c r="A104" s="706" t="s">
        <v>1237</v>
      </c>
      <c r="B104" s="707"/>
      <c r="C104" s="707"/>
      <c r="D104" s="707"/>
      <c r="E104" s="707"/>
      <c r="F104" s="708"/>
      <c r="G104" s="658"/>
      <c r="H104" s="636"/>
      <c r="I104" s="636"/>
      <c r="J104" s="636"/>
      <c r="K104" s="606"/>
      <c r="L104" s="606"/>
      <c r="ID104" s="596"/>
      <c r="IE104" s="596"/>
      <c r="IF104" s="596"/>
      <c r="IG104" s="596"/>
    </row>
    <row r="105" spans="1:241" ht="30.2" customHeight="1">
      <c r="A105" s="609" t="s">
        <v>1238</v>
      </c>
      <c r="B105" s="610" t="s">
        <v>313</v>
      </c>
      <c r="C105" s="610"/>
      <c r="D105" s="610" t="s">
        <v>254</v>
      </c>
      <c r="E105" s="611">
        <v>1</v>
      </c>
      <c r="F105" s="612">
        <v>10</v>
      </c>
      <c r="G105" s="634">
        <v>12.036</v>
      </c>
      <c r="H105" s="622">
        <f>ROUND(G105*$I$5,2)</f>
        <v>1564.68</v>
      </c>
      <c r="I105" s="634">
        <v>11.219999999999999</v>
      </c>
      <c r="J105" s="622">
        <f>ROUND(I105*$I$5,2)</f>
        <v>1458.6</v>
      </c>
      <c r="K105" s="606"/>
      <c r="L105" s="606"/>
      <c r="ID105" s="596"/>
      <c r="IE105" s="596"/>
      <c r="IF105" s="596"/>
      <c r="IG105" s="596"/>
    </row>
    <row r="106" spans="1:241" ht="30.2" customHeight="1">
      <c r="A106" s="615" t="s">
        <v>1239</v>
      </c>
      <c r="B106" s="616" t="s">
        <v>314</v>
      </c>
      <c r="C106" s="659"/>
      <c r="D106" s="616" t="s">
        <v>18</v>
      </c>
      <c r="E106" s="617">
        <v>1</v>
      </c>
      <c r="F106" s="618">
        <v>100</v>
      </c>
      <c r="G106" s="634">
        <v>0.67259999999999998</v>
      </c>
      <c r="H106" s="622">
        <f>ROUND(G106*$I$5,2)</f>
        <v>87.44</v>
      </c>
      <c r="I106" s="634">
        <v>0.627</v>
      </c>
      <c r="J106" s="622">
        <f>ROUND(I106*$I$5,2)</f>
        <v>81.510000000000005</v>
      </c>
      <c r="K106" s="606"/>
      <c r="L106" s="606"/>
      <c r="ID106" s="596"/>
      <c r="IE106" s="596"/>
      <c r="IF106" s="596"/>
      <c r="IG106" s="596"/>
    </row>
    <row r="107" spans="1:241" ht="30.2" customHeight="1">
      <c r="A107" s="615" t="s">
        <v>1240</v>
      </c>
      <c r="B107" s="616" t="s">
        <v>315</v>
      </c>
      <c r="C107" s="616"/>
      <c r="D107" s="616" t="s">
        <v>18</v>
      </c>
      <c r="E107" s="617">
        <v>1</v>
      </c>
      <c r="F107" s="618">
        <v>50</v>
      </c>
      <c r="G107" s="634">
        <v>1.9116000000000002</v>
      </c>
      <c r="H107" s="622">
        <f>ROUND(G107*$I$5,2)</f>
        <v>248.51</v>
      </c>
      <c r="I107" s="634">
        <v>1.782</v>
      </c>
      <c r="J107" s="622">
        <f>ROUND(I107*$I$5,2)</f>
        <v>231.66</v>
      </c>
      <c r="K107" s="606"/>
      <c r="L107" s="606"/>
      <c r="ID107" s="596"/>
      <c r="IE107" s="596"/>
      <c r="IF107" s="596"/>
      <c r="IG107" s="596"/>
    </row>
    <row r="108" spans="1:241" ht="30.2" customHeight="1" thickBot="1">
      <c r="A108" s="615" t="s">
        <v>1241</v>
      </c>
      <c r="B108" s="616" t="s">
        <v>316</v>
      </c>
      <c r="C108" s="616"/>
      <c r="D108" s="616" t="s">
        <v>18</v>
      </c>
      <c r="E108" s="617">
        <v>1</v>
      </c>
      <c r="F108" s="618">
        <v>100</v>
      </c>
      <c r="G108" s="634">
        <v>2.2774000000000001</v>
      </c>
      <c r="H108" s="622">
        <f>ROUND(G108*$I$5,2)</f>
        <v>296.06</v>
      </c>
      <c r="I108" s="634">
        <v>2.1229999999999998</v>
      </c>
      <c r="J108" s="622">
        <f>ROUND(I108*$I$5,2)</f>
        <v>275.99</v>
      </c>
      <c r="K108" s="606"/>
      <c r="L108" s="606"/>
      <c r="ID108" s="596"/>
      <c r="IE108" s="596"/>
      <c r="IF108" s="596"/>
      <c r="IG108" s="596"/>
    </row>
    <row r="109" spans="1:241" ht="16.350000000000001" customHeight="1">
      <c r="A109" s="660"/>
      <c r="B109" s="661"/>
      <c r="C109" s="661"/>
      <c r="D109" s="662"/>
      <c r="E109" s="662"/>
      <c r="F109" s="662"/>
      <c r="G109" s="663"/>
      <c r="H109" s="664"/>
      <c r="I109" s="663"/>
      <c r="J109" s="664"/>
      <c r="K109" s="589"/>
      <c r="L109" s="589"/>
      <c r="ID109" s="596"/>
      <c r="IE109" s="596"/>
      <c r="IF109" s="596"/>
      <c r="IG109" s="596"/>
    </row>
    <row r="110" spans="1:241" ht="16.350000000000001" customHeight="1" thickBot="1">
      <c r="A110" s="665"/>
      <c r="B110" s="666"/>
      <c r="C110" s="667"/>
      <c r="D110" s="668"/>
      <c r="E110" s="669"/>
      <c r="F110" s="667"/>
      <c r="G110" s="670"/>
      <c r="H110" s="671"/>
      <c r="I110" s="670"/>
      <c r="J110" s="672"/>
      <c r="K110" s="589"/>
      <c r="L110" s="589"/>
      <c r="ID110" s="596"/>
      <c r="IE110" s="596"/>
      <c r="IF110" s="596"/>
      <c r="IG110" s="596"/>
    </row>
    <row r="111" spans="1:241" s="589" customFormat="1">
      <c r="A111" s="673"/>
      <c r="B111" s="674"/>
      <c r="C111" s="675"/>
      <c r="D111" s="673"/>
      <c r="E111" s="676"/>
      <c r="F111" s="676"/>
      <c r="G111" s="677"/>
      <c r="H111" s="677"/>
      <c r="I111" s="678"/>
      <c r="J111" s="678"/>
      <c r="K111" s="677"/>
      <c r="L111" s="678"/>
      <c r="M111" s="679"/>
    </row>
    <row r="112" spans="1:241" s="589" customFormat="1">
      <c r="A112" s="673"/>
      <c r="B112" s="674"/>
      <c r="C112" s="675"/>
      <c r="D112" s="673"/>
      <c r="E112" s="676"/>
      <c r="F112" s="676"/>
      <c r="G112" s="677"/>
      <c r="H112" s="677"/>
      <c r="I112" s="678"/>
      <c r="J112" s="678"/>
      <c r="K112" s="677"/>
      <c r="L112" s="678"/>
      <c r="M112" s="679"/>
    </row>
    <row r="113" spans="1:13" s="589" customFormat="1">
      <c r="A113" s="673"/>
      <c r="B113" s="674"/>
      <c r="C113" s="675"/>
      <c r="D113" s="673"/>
      <c r="E113" s="676"/>
      <c r="F113" s="676"/>
      <c r="G113" s="677"/>
      <c r="H113" s="677"/>
      <c r="I113" s="678"/>
      <c r="J113" s="678"/>
      <c r="K113" s="677"/>
      <c r="L113" s="678"/>
      <c r="M113" s="679"/>
    </row>
    <row r="114" spans="1:13" s="589" customFormat="1">
      <c r="A114" s="673"/>
      <c r="B114" s="674"/>
      <c r="C114" s="675"/>
      <c r="D114" s="673"/>
      <c r="E114" s="676"/>
      <c r="F114" s="676"/>
      <c r="G114" s="677"/>
      <c r="H114" s="677"/>
      <c r="I114" s="678"/>
      <c r="J114" s="678"/>
      <c r="K114" s="677"/>
      <c r="L114" s="678"/>
      <c r="M114" s="679"/>
    </row>
    <row r="115" spans="1:13" s="589" customFormat="1">
      <c r="A115" s="673"/>
      <c r="B115" s="674"/>
      <c r="C115" s="675"/>
      <c r="D115" s="673"/>
      <c r="E115" s="676"/>
      <c r="F115" s="676"/>
      <c r="G115" s="677"/>
      <c r="H115" s="677"/>
      <c r="I115" s="678"/>
      <c r="J115" s="678"/>
      <c r="K115" s="677"/>
      <c r="L115" s="678"/>
      <c r="M115" s="679"/>
    </row>
    <row r="116" spans="1:13" s="589" customFormat="1">
      <c r="A116" s="673"/>
      <c r="B116" s="674"/>
      <c r="C116" s="675"/>
      <c r="D116" s="673"/>
      <c r="E116" s="676"/>
      <c r="F116" s="676"/>
      <c r="G116" s="677"/>
      <c r="H116" s="677"/>
      <c r="I116" s="678"/>
      <c r="J116" s="678"/>
      <c r="K116" s="677"/>
      <c r="L116" s="678"/>
      <c r="M116" s="679"/>
    </row>
    <row r="117" spans="1:13">
      <c r="A117" s="673"/>
      <c r="B117" s="674"/>
      <c r="C117" s="675"/>
      <c r="D117" s="673"/>
      <c r="E117" s="676"/>
      <c r="F117" s="676"/>
      <c r="G117" s="677"/>
      <c r="H117" s="677"/>
      <c r="J117" s="678"/>
      <c r="K117" s="677"/>
      <c r="M117" s="679"/>
    </row>
    <row r="118" spans="1:13">
      <c r="A118" s="673"/>
      <c r="B118" s="674"/>
      <c r="C118" s="675"/>
      <c r="D118" s="673"/>
      <c r="E118" s="676"/>
      <c r="F118" s="676"/>
      <c r="G118" s="677"/>
      <c r="H118" s="677"/>
      <c r="J118" s="678"/>
      <c r="K118" s="677"/>
      <c r="M118" s="679"/>
    </row>
    <row r="119" spans="1:13">
      <c r="A119" s="673"/>
      <c r="B119" s="674"/>
      <c r="C119" s="675"/>
      <c r="D119" s="673"/>
      <c r="E119" s="676"/>
      <c r="F119" s="676"/>
      <c r="G119" s="677"/>
      <c r="H119" s="677"/>
      <c r="J119" s="678"/>
      <c r="K119" s="677"/>
      <c r="M119" s="679"/>
    </row>
    <row r="120" spans="1:13">
      <c r="A120" s="673"/>
      <c r="B120" s="674"/>
      <c r="C120" s="675"/>
      <c r="D120" s="673"/>
      <c r="E120" s="676"/>
      <c r="F120" s="676"/>
      <c r="G120" s="677"/>
      <c r="H120" s="677"/>
      <c r="J120" s="678"/>
      <c r="K120" s="677"/>
      <c r="M120" s="679"/>
    </row>
    <row r="121" spans="1:13">
      <c r="A121" s="673"/>
      <c r="B121" s="674"/>
      <c r="C121" s="675"/>
      <c r="D121" s="673"/>
      <c r="E121" s="676"/>
      <c r="F121" s="676"/>
      <c r="G121" s="677"/>
      <c r="H121" s="677"/>
      <c r="J121" s="678"/>
      <c r="K121" s="677"/>
      <c r="M121" s="679"/>
    </row>
    <row r="122" spans="1:13">
      <c r="A122" s="673"/>
      <c r="B122" s="674"/>
      <c r="C122" s="675"/>
      <c r="D122" s="673"/>
      <c r="E122" s="676"/>
      <c r="F122" s="676"/>
      <c r="G122" s="677"/>
      <c r="H122" s="677"/>
      <c r="J122" s="678"/>
      <c r="K122" s="677"/>
      <c r="M122" s="679"/>
    </row>
    <row r="123" spans="1:13">
      <c r="A123" s="673"/>
      <c r="B123" s="674"/>
      <c r="C123" s="675"/>
      <c r="D123" s="673"/>
      <c r="E123" s="680"/>
      <c r="F123" s="680"/>
      <c r="G123" s="681"/>
      <c r="H123" s="681"/>
      <c r="J123" s="678"/>
      <c r="K123" s="681"/>
      <c r="M123" s="679"/>
    </row>
    <row r="124" spans="1:13">
      <c r="A124" s="673"/>
      <c r="B124" s="674"/>
      <c r="C124" s="675"/>
      <c r="D124" s="673"/>
      <c r="E124" s="680"/>
      <c r="F124" s="680"/>
      <c r="G124" s="681"/>
      <c r="H124" s="681"/>
      <c r="J124" s="678"/>
      <c r="K124" s="681"/>
      <c r="M124" s="679"/>
    </row>
    <row r="125" spans="1:13">
      <c r="A125" s="673"/>
      <c r="B125" s="674"/>
      <c r="C125" s="675"/>
      <c r="D125" s="673"/>
      <c r="E125" s="680"/>
      <c r="F125" s="680"/>
      <c r="G125" s="681"/>
      <c r="H125" s="681"/>
      <c r="J125" s="678"/>
      <c r="K125" s="681"/>
      <c r="M125" s="679"/>
    </row>
    <row r="126" spans="1:13">
      <c r="A126" s="673"/>
      <c r="B126" s="674"/>
      <c r="C126" s="675"/>
      <c r="D126" s="673"/>
      <c r="E126" s="680"/>
      <c r="F126" s="680"/>
      <c r="G126" s="681"/>
      <c r="H126" s="681"/>
      <c r="J126" s="678"/>
      <c r="K126" s="681"/>
      <c r="M126" s="679"/>
    </row>
    <row r="127" spans="1:13">
      <c r="A127" s="673"/>
      <c r="B127" s="674"/>
      <c r="C127" s="675"/>
      <c r="D127" s="673"/>
      <c r="E127" s="680"/>
      <c r="F127" s="680"/>
      <c r="G127" s="681"/>
      <c r="H127" s="681"/>
      <c r="J127" s="678"/>
      <c r="K127" s="681"/>
      <c r="M127" s="679"/>
    </row>
    <row r="128" spans="1:13">
      <c r="A128" s="673"/>
      <c r="B128" s="674"/>
      <c r="C128" s="675"/>
      <c r="D128" s="673"/>
      <c r="E128" s="680"/>
      <c r="F128" s="680"/>
      <c r="G128" s="681"/>
      <c r="H128" s="681"/>
      <c r="J128" s="678"/>
      <c r="K128" s="681"/>
      <c r="M128" s="679"/>
    </row>
    <row r="129" spans="1:13">
      <c r="A129" s="673"/>
      <c r="B129" s="674"/>
      <c r="C129" s="675"/>
      <c r="D129" s="673"/>
      <c r="E129" s="680"/>
      <c r="F129" s="680"/>
      <c r="G129" s="681"/>
      <c r="H129" s="681"/>
      <c r="J129" s="678"/>
      <c r="K129" s="681"/>
      <c r="M129" s="679"/>
    </row>
    <row r="130" spans="1:13">
      <c r="A130" s="673"/>
      <c r="B130" s="674"/>
      <c r="C130" s="675"/>
      <c r="D130" s="673"/>
      <c r="E130" s="680"/>
      <c r="F130" s="680"/>
      <c r="G130" s="681"/>
      <c r="H130" s="681"/>
      <c r="J130" s="678"/>
      <c r="K130" s="681"/>
      <c r="M130" s="679"/>
    </row>
    <row r="131" spans="1:13">
      <c r="A131" s="673"/>
      <c r="B131" s="674"/>
      <c r="C131" s="675"/>
      <c r="D131" s="673"/>
      <c r="E131" s="680"/>
      <c r="F131" s="680"/>
      <c r="G131" s="681"/>
      <c r="H131" s="681"/>
      <c r="J131" s="678"/>
      <c r="K131" s="681"/>
      <c r="M131" s="679"/>
    </row>
    <row r="132" spans="1:13">
      <c r="A132" s="673"/>
      <c r="B132" s="674"/>
      <c r="C132" s="675"/>
      <c r="D132" s="673"/>
      <c r="E132" s="680"/>
      <c r="F132" s="680"/>
      <c r="G132" s="681"/>
      <c r="H132" s="681"/>
      <c r="J132" s="678"/>
      <c r="K132" s="681"/>
      <c r="M132" s="679"/>
    </row>
    <row r="133" spans="1:13">
      <c r="A133" s="673"/>
      <c r="B133" s="674"/>
      <c r="C133" s="675"/>
      <c r="D133" s="673"/>
      <c r="E133" s="680"/>
      <c r="F133" s="680"/>
      <c r="G133" s="681"/>
      <c r="H133" s="681"/>
      <c r="J133" s="678"/>
      <c r="K133" s="681"/>
      <c r="M133" s="679"/>
    </row>
    <row r="134" spans="1:13">
      <c r="A134" s="673"/>
      <c r="B134" s="674"/>
      <c r="C134" s="675"/>
      <c r="D134" s="673"/>
      <c r="E134" s="680"/>
      <c r="F134" s="680"/>
      <c r="G134" s="681"/>
      <c r="H134" s="681"/>
      <c r="J134" s="678"/>
      <c r="K134" s="681"/>
      <c r="M134" s="679"/>
    </row>
    <row r="135" spans="1:13">
      <c r="A135" s="673"/>
      <c r="B135" s="674"/>
      <c r="C135" s="675"/>
      <c r="D135" s="673"/>
      <c r="E135" s="680"/>
      <c r="F135" s="680"/>
      <c r="G135" s="681"/>
      <c r="H135" s="681"/>
      <c r="J135" s="678"/>
      <c r="K135" s="681"/>
      <c r="M135" s="679"/>
    </row>
    <row r="136" spans="1:13">
      <c r="A136" s="673"/>
      <c r="B136" s="674"/>
      <c r="C136" s="675"/>
      <c r="D136" s="673"/>
      <c r="E136" s="680"/>
      <c r="F136" s="680"/>
      <c r="G136" s="681"/>
      <c r="H136" s="681"/>
      <c r="J136" s="678"/>
      <c r="K136" s="681"/>
      <c r="M136" s="679"/>
    </row>
    <row r="137" spans="1:13">
      <c r="A137" s="673"/>
      <c r="B137" s="674"/>
      <c r="C137" s="675"/>
      <c r="D137" s="673"/>
      <c r="E137" s="680"/>
      <c r="F137" s="680"/>
      <c r="G137" s="681"/>
      <c r="H137" s="681"/>
      <c r="J137" s="678"/>
      <c r="K137" s="681"/>
      <c r="M137" s="679"/>
    </row>
    <row r="138" spans="1:13">
      <c r="A138" s="673"/>
      <c r="B138" s="674"/>
      <c r="C138" s="675"/>
      <c r="D138" s="673"/>
      <c r="E138" s="680"/>
      <c r="F138" s="680"/>
      <c r="G138" s="681"/>
      <c r="H138" s="681"/>
      <c r="J138" s="678"/>
      <c r="K138" s="681"/>
      <c r="M138" s="679"/>
    </row>
    <row r="139" spans="1:13">
      <c r="A139" s="673"/>
      <c r="B139" s="674"/>
      <c r="C139" s="675"/>
      <c r="D139" s="673"/>
      <c r="E139" s="680"/>
      <c r="F139" s="680"/>
      <c r="G139" s="681"/>
      <c r="H139" s="681"/>
      <c r="J139" s="678"/>
      <c r="K139" s="681"/>
      <c r="M139" s="679"/>
    </row>
    <row r="140" spans="1:13">
      <c r="A140" s="673"/>
      <c r="B140" s="674"/>
      <c r="C140" s="675"/>
      <c r="D140" s="673"/>
      <c r="E140" s="680"/>
      <c r="F140" s="680"/>
      <c r="G140" s="681"/>
      <c r="H140" s="681"/>
      <c r="J140" s="678"/>
      <c r="K140" s="681"/>
      <c r="M140" s="679"/>
    </row>
    <row r="141" spans="1:13">
      <c r="A141" s="673"/>
      <c r="B141" s="674"/>
      <c r="C141" s="675"/>
      <c r="D141" s="673"/>
      <c r="E141" s="680"/>
      <c r="F141" s="680"/>
      <c r="G141" s="681"/>
      <c r="H141" s="681"/>
      <c r="J141" s="678"/>
      <c r="K141" s="681"/>
      <c r="M141" s="679"/>
    </row>
    <row r="142" spans="1:13">
      <c r="A142" s="673"/>
      <c r="B142" s="674"/>
      <c r="C142" s="675"/>
      <c r="D142" s="673"/>
      <c r="E142" s="680"/>
      <c r="F142" s="680"/>
      <c r="G142" s="681"/>
      <c r="H142" s="681"/>
      <c r="J142" s="678"/>
      <c r="K142" s="681"/>
      <c r="M142" s="679"/>
    </row>
    <row r="143" spans="1:13">
      <c r="A143" s="673"/>
      <c r="B143" s="674"/>
      <c r="C143" s="675"/>
      <c r="D143" s="673"/>
      <c r="E143" s="680"/>
      <c r="F143" s="680"/>
      <c r="G143" s="681"/>
      <c r="H143" s="681"/>
      <c r="J143" s="678"/>
      <c r="K143" s="681"/>
      <c r="M143" s="679"/>
    </row>
    <row r="144" spans="1:13">
      <c r="A144" s="673"/>
      <c r="B144" s="674"/>
      <c r="C144" s="675"/>
      <c r="D144" s="673"/>
      <c r="E144" s="680"/>
      <c r="F144" s="680"/>
      <c r="G144" s="681"/>
      <c r="H144" s="681"/>
      <c r="J144" s="678"/>
      <c r="K144" s="681"/>
      <c r="M144" s="679"/>
    </row>
    <row r="145" spans="1:13">
      <c r="A145" s="673"/>
      <c r="B145" s="674"/>
      <c r="C145" s="675"/>
      <c r="D145" s="673"/>
      <c r="E145" s="680"/>
      <c r="F145" s="680"/>
      <c r="G145" s="681"/>
      <c r="H145" s="681"/>
      <c r="J145" s="678"/>
      <c r="K145" s="681"/>
      <c r="M145" s="679"/>
    </row>
    <row r="146" spans="1:13">
      <c r="A146" s="673"/>
      <c r="B146" s="674"/>
      <c r="C146" s="675"/>
      <c r="D146" s="673"/>
      <c r="E146" s="680"/>
      <c r="F146" s="680"/>
      <c r="G146" s="681"/>
      <c r="H146" s="681"/>
      <c r="J146" s="678"/>
      <c r="K146" s="681"/>
      <c r="M146" s="679"/>
    </row>
    <row r="147" spans="1:13">
      <c r="A147" s="673"/>
      <c r="B147" s="674"/>
      <c r="C147" s="675"/>
      <c r="D147" s="673"/>
      <c r="E147" s="680"/>
      <c r="F147" s="680"/>
      <c r="G147" s="681"/>
      <c r="H147" s="681"/>
      <c r="J147" s="678"/>
      <c r="K147" s="681"/>
      <c r="M147" s="679"/>
    </row>
    <row r="148" spans="1:13">
      <c r="A148" s="673"/>
      <c r="B148" s="674"/>
      <c r="C148" s="675"/>
      <c r="D148" s="673"/>
      <c r="E148" s="680"/>
      <c r="F148" s="680"/>
      <c r="G148" s="681"/>
      <c r="H148" s="681"/>
      <c r="J148" s="678"/>
      <c r="K148" s="681"/>
      <c r="M148" s="679"/>
    </row>
    <row r="149" spans="1:13">
      <c r="A149" s="673"/>
      <c r="B149" s="674"/>
      <c r="C149" s="675"/>
      <c r="D149" s="673"/>
      <c r="E149" s="680"/>
      <c r="F149" s="680"/>
      <c r="G149" s="681"/>
      <c r="H149" s="681"/>
      <c r="J149" s="678"/>
      <c r="K149" s="681"/>
      <c r="M149" s="679"/>
    </row>
    <row r="150" spans="1:13">
      <c r="A150" s="673"/>
      <c r="B150" s="674"/>
      <c r="C150" s="675"/>
      <c r="D150" s="673"/>
      <c r="E150" s="680"/>
      <c r="F150" s="680"/>
      <c r="G150" s="681"/>
      <c r="H150" s="681"/>
      <c r="J150" s="678"/>
      <c r="K150" s="681"/>
      <c r="M150" s="679"/>
    </row>
    <row r="151" spans="1:13">
      <c r="A151" s="673"/>
      <c r="B151" s="674"/>
      <c r="C151" s="675"/>
      <c r="D151" s="673"/>
      <c r="E151" s="680"/>
      <c r="F151" s="680"/>
      <c r="G151" s="681"/>
      <c r="H151" s="681"/>
      <c r="J151" s="678"/>
      <c r="K151" s="681"/>
      <c r="M151" s="679"/>
    </row>
    <row r="152" spans="1:13">
      <c r="A152" s="673"/>
      <c r="B152" s="674"/>
      <c r="C152" s="675"/>
      <c r="D152" s="673"/>
      <c r="E152" s="680"/>
      <c r="F152" s="680"/>
      <c r="G152" s="681"/>
      <c r="H152" s="681"/>
      <c r="J152" s="678"/>
      <c r="K152" s="681"/>
      <c r="M152" s="679"/>
    </row>
    <row r="153" spans="1:13">
      <c r="A153" s="673"/>
      <c r="B153" s="674"/>
      <c r="C153" s="675"/>
      <c r="D153" s="673"/>
      <c r="E153" s="680"/>
      <c r="F153" s="680"/>
      <c r="G153" s="681"/>
      <c r="H153" s="681"/>
      <c r="J153" s="678"/>
      <c r="K153" s="681"/>
      <c r="M153" s="679"/>
    </row>
    <row r="154" spans="1:13">
      <c r="A154" s="673"/>
      <c r="B154" s="674"/>
      <c r="C154" s="675"/>
      <c r="D154" s="673"/>
      <c r="E154" s="680"/>
      <c r="F154" s="680"/>
      <c r="G154" s="681"/>
      <c r="H154" s="681"/>
      <c r="J154" s="678"/>
      <c r="K154" s="681"/>
      <c r="M154" s="679"/>
    </row>
    <row r="155" spans="1:13">
      <c r="A155" s="673"/>
      <c r="B155" s="674"/>
      <c r="C155" s="675"/>
      <c r="D155" s="673"/>
      <c r="E155" s="680"/>
      <c r="F155" s="680"/>
      <c r="G155" s="681"/>
      <c r="H155" s="681"/>
      <c r="J155" s="678"/>
      <c r="K155" s="681"/>
      <c r="M155" s="679"/>
    </row>
    <row r="156" spans="1:13">
      <c r="A156" s="673"/>
      <c r="B156" s="674"/>
      <c r="C156" s="675"/>
      <c r="D156" s="673"/>
      <c r="E156" s="680"/>
      <c r="F156" s="680"/>
      <c r="G156" s="681"/>
      <c r="H156" s="681"/>
      <c r="J156" s="678"/>
      <c r="K156" s="681"/>
      <c r="M156" s="679"/>
    </row>
    <row r="157" spans="1:13">
      <c r="A157" s="673"/>
      <c r="B157" s="674"/>
      <c r="C157" s="675"/>
      <c r="D157" s="673"/>
      <c r="E157" s="680"/>
      <c r="F157" s="680"/>
      <c r="G157" s="681"/>
      <c r="H157" s="681"/>
      <c r="J157" s="678"/>
      <c r="K157" s="681"/>
      <c r="M157" s="679"/>
    </row>
    <row r="158" spans="1:13">
      <c r="A158" s="673"/>
      <c r="B158" s="674"/>
      <c r="C158" s="675"/>
      <c r="D158" s="673"/>
      <c r="E158" s="680"/>
      <c r="F158" s="680"/>
      <c r="G158" s="681"/>
      <c r="H158" s="681"/>
      <c r="J158" s="678"/>
      <c r="K158" s="681"/>
      <c r="M158" s="679"/>
    </row>
    <row r="159" spans="1:13">
      <c r="A159" s="673"/>
      <c r="B159" s="674"/>
      <c r="C159" s="675"/>
      <c r="D159" s="673"/>
      <c r="E159" s="680"/>
      <c r="F159" s="680"/>
      <c r="G159" s="681"/>
      <c r="H159" s="681"/>
      <c r="J159" s="678"/>
      <c r="K159" s="681"/>
      <c r="M159" s="679"/>
    </row>
    <row r="160" spans="1:13">
      <c r="A160" s="673"/>
      <c r="B160" s="674"/>
      <c r="C160" s="675"/>
      <c r="D160" s="673"/>
      <c r="E160" s="680"/>
      <c r="F160" s="680"/>
      <c r="G160" s="681"/>
      <c r="H160" s="681"/>
      <c r="J160" s="678"/>
      <c r="K160" s="681"/>
      <c r="M160" s="679"/>
    </row>
    <row r="161" spans="1:13">
      <c r="A161" s="673"/>
      <c r="B161" s="674"/>
      <c r="C161" s="675"/>
      <c r="D161" s="673"/>
      <c r="E161" s="680"/>
      <c r="F161" s="680"/>
      <c r="G161" s="681"/>
      <c r="H161" s="681"/>
      <c r="J161" s="678"/>
      <c r="K161" s="681"/>
      <c r="M161" s="679"/>
    </row>
    <row r="162" spans="1:13">
      <c r="A162" s="673"/>
      <c r="B162" s="674"/>
      <c r="C162" s="675"/>
      <c r="D162" s="673"/>
      <c r="E162" s="680"/>
      <c r="F162" s="680"/>
      <c r="G162" s="681"/>
      <c r="H162" s="681"/>
      <c r="J162" s="678"/>
      <c r="K162" s="681"/>
      <c r="M162" s="679"/>
    </row>
    <row r="163" spans="1:13">
      <c r="A163" s="673"/>
      <c r="B163" s="674"/>
      <c r="C163" s="675"/>
      <c r="D163" s="673"/>
      <c r="E163" s="680"/>
      <c r="F163" s="680"/>
      <c r="G163" s="681"/>
      <c r="H163" s="681"/>
      <c r="J163" s="678"/>
      <c r="K163" s="681"/>
      <c r="M163" s="679"/>
    </row>
    <row r="164" spans="1:13">
      <c r="A164" s="673"/>
      <c r="B164" s="674"/>
      <c r="C164" s="675"/>
      <c r="D164" s="673"/>
      <c r="E164" s="680"/>
      <c r="F164" s="680"/>
      <c r="G164" s="681"/>
      <c r="H164" s="681"/>
      <c r="J164" s="678"/>
      <c r="K164" s="681"/>
      <c r="M164" s="679"/>
    </row>
    <row r="165" spans="1:13">
      <c r="A165" s="673"/>
      <c r="B165" s="674"/>
      <c r="C165" s="675"/>
      <c r="D165" s="673"/>
      <c r="E165" s="680"/>
      <c r="F165" s="680"/>
      <c r="G165" s="681"/>
      <c r="H165" s="681"/>
      <c r="J165" s="678"/>
      <c r="K165" s="681"/>
      <c r="M165" s="679"/>
    </row>
    <row r="166" spans="1:13">
      <c r="A166" s="673"/>
      <c r="B166" s="674"/>
      <c r="C166" s="675"/>
      <c r="D166" s="673"/>
      <c r="E166" s="680"/>
      <c r="F166" s="680"/>
      <c r="G166" s="681"/>
      <c r="H166" s="681"/>
      <c r="J166" s="678"/>
      <c r="K166" s="681"/>
      <c r="M166" s="679"/>
    </row>
    <row r="167" spans="1:13">
      <c r="A167" s="673"/>
      <c r="B167" s="674"/>
      <c r="C167" s="675"/>
      <c r="D167" s="673"/>
      <c r="E167" s="680"/>
      <c r="F167" s="680"/>
      <c r="G167" s="681"/>
      <c r="H167" s="681"/>
      <c r="J167" s="678"/>
      <c r="K167" s="681"/>
      <c r="M167" s="679"/>
    </row>
    <row r="168" spans="1:13">
      <c r="A168" s="673"/>
      <c r="B168" s="674"/>
      <c r="C168" s="675"/>
      <c r="D168" s="673"/>
      <c r="E168" s="680"/>
      <c r="F168" s="680"/>
      <c r="G168" s="681"/>
      <c r="H168" s="681"/>
      <c r="J168" s="678"/>
      <c r="K168" s="681"/>
      <c r="M168" s="679"/>
    </row>
    <row r="169" spans="1:13">
      <c r="A169" s="673"/>
      <c r="B169" s="674"/>
      <c r="C169" s="675"/>
      <c r="D169" s="673"/>
      <c r="E169" s="680"/>
      <c r="F169" s="680"/>
      <c r="G169" s="681"/>
      <c r="H169" s="681"/>
      <c r="J169" s="678"/>
      <c r="K169" s="681"/>
      <c r="M169" s="679"/>
    </row>
    <row r="170" spans="1:13">
      <c r="A170" s="673"/>
      <c r="B170" s="674"/>
      <c r="C170" s="675"/>
      <c r="D170" s="673"/>
      <c r="E170" s="680"/>
      <c r="F170" s="680"/>
      <c r="G170" s="681"/>
      <c r="H170" s="681"/>
      <c r="J170" s="678"/>
      <c r="K170" s="681"/>
      <c r="M170" s="679"/>
    </row>
    <row r="171" spans="1:13">
      <c r="A171" s="673"/>
      <c r="B171" s="674"/>
      <c r="C171" s="675"/>
      <c r="D171" s="673"/>
      <c r="E171" s="680"/>
      <c r="F171" s="680"/>
      <c r="G171" s="681"/>
      <c r="H171" s="681"/>
      <c r="J171" s="678"/>
      <c r="K171" s="681"/>
      <c r="M171" s="679"/>
    </row>
    <row r="172" spans="1:13">
      <c r="A172" s="673"/>
      <c r="B172" s="674"/>
      <c r="C172" s="675"/>
      <c r="D172" s="673"/>
      <c r="E172" s="680"/>
      <c r="F172" s="680"/>
      <c r="G172" s="681"/>
      <c r="H172" s="681"/>
      <c r="J172" s="678"/>
      <c r="K172" s="681"/>
      <c r="M172" s="679"/>
    </row>
    <row r="173" spans="1:13">
      <c r="A173" s="673"/>
      <c r="B173" s="674"/>
      <c r="C173" s="675"/>
      <c r="D173" s="673"/>
      <c r="E173" s="680"/>
      <c r="F173" s="680"/>
      <c r="G173" s="681"/>
      <c r="H173" s="681"/>
      <c r="J173" s="678"/>
      <c r="K173" s="681"/>
      <c r="M173" s="679"/>
    </row>
    <row r="174" spans="1:13">
      <c r="A174" s="673"/>
      <c r="B174" s="674"/>
      <c r="C174" s="675"/>
      <c r="D174" s="673"/>
      <c r="E174" s="680"/>
      <c r="F174" s="680"/>
      <c r="G174" s="681"/>
      <c r="H174" s="681"/>
      <c r="J174" s="678"/>
      <c r="K174" s="681"/>
      <c r="M174" s="679"/>
    </row>
    <row r="175" spans="1:13">
      <c r="A175" s="673"/>
      <c r="B175" s="674"/>
      <c r="C175" s="675"/>
      <c r="D175" s="673"/>
      <c r="E175" s="680"/>
      <c r="F175" s="680"/>
      <c r="G175" s="681"/>
      <c r="H175" s="681"/>
      <c r="J175" s="678"/>
      <c r="K175" s="681"/>
      <c r="M175" s="679"/>
    </row>
    <row r="176" spans="1:13">
      <c r="A176" s="673"/>
      <c r="B176" s="674"/>
      <c r="C176" s="675"/>
      <c r="D176" s="673"/>
      <c r="E176" s="680"/>
      <c r="F176" s="680"/>
      <c r="G176" s="681"/>
      <c r="H176" s="681"/>
      <c r="J176" s="678"/>
      <c r="K176" s="681"/>
      <c r="M176" s="679"/>
    </row>
    <row r="177" spans="1:13">
      <c r="A177" s="673"/>
      <c r="B177" s="674"/>
      <c r="C177" s="675"/>
      <c r="D177" s="673"/>
      <c r="E177" s="680"/>
      <c r="F177" s="680"/>
      <c r="G177" s="681"/>
      <c r="H177" s="681"/>
      <c r="J177" s="678"/>
      <c r="K177" s="681"/>
      <c r="M177" s="679"/>
    </row>
    <row r="178" spans="1:13">
      <c r="A178" s="673"/>
      <c r="B178" s="674"/>
      <c r="C178" s="675"/>
      <c r="D178" s="673"/>
      <c r="E178" s="680"/>
      <c r="F178" s="680"/>
      <c r="G178" s="681"/>
      <c r="H178" s="681"/>
      <c r="J178" s="678"/>
      <c r="K178" s="681"/>
      <c r="M178" s="679"/>
    </row>
    <row r="179" spans="1:13">
      <c r="A179" s="673"/>
      <c r="B179" s="674"/>
      <c r="C179" s="675"/>
      <c r="D179" s="673"/>
      <c r="E179" s="680"/>
      <c r="F179" s="680"/>
      <c r="G179" s="681"/>
      <c r="H179" s="681"/>
      <c r="J179" s="678"/>
      <c r="K179" s="681"/>
      <c r="M179" s="679"/>
    </row>
    <row r="180" spans="1:13">
      <c r="A180" s="673"/>
      <c r="B180" s="674"/>
      <c r="C180" s="675"/>
      <c r="D180" s="673"/>
      <c r="E180" s="680"/>
      <c r="F180" s="680"/>
      <c r="G180" s="681"/>
      <c r="H180" s="681"/>
      <c r="J180" s="678"/>
      <c r="K180" s="681"/>
      <c r="M180" s="679"/>
    </row>
    <row r="181" spans="1:13">
      <c r="A181" s="673"/>
      <c r="B181" s="674"/>
      <c r="C181" s="675"/>
      <c r="D181" s="673"/>
      <c r="E181" s="680"/>
      <c r="F181" s="680"/>
      <c r="G181" s="681"/>
      <c r="H181" s="681"/>
      <c r="J181" s="678"/>
      <c r="K181" s="681"/>
      <c r="M181" s="679"/>
    </row>
    <row r="182" spans="1:13">
      <c r="A182" s="673"/>
      <c r="B182" s="674"/>
      <c r="C182" s="675"/>
      <c r="D182" s="673"/>
      <c r="E182" s="680"/>
      <c r="F182" s="680"/>
      <c r="G182" s="681"/>
      <c r="H182" s="681"/>
      <c r="J182" s="678"/>
      <c r="K182" s="681"/>
      <c r="M182" s="679"/>
    </row>
    <row r="183" spans="1:13">
      <c r="A183" s="673"/>
      <c r="B183" s="674"/>
      <c r="C183" s="675"/>
      <c r="D183" s="673"/>
      <c r="E183" s="680"/>
      <c r="F183" s="680"/>
      <c r="G183" s="681"/>
      <c r="H183" s="681"/>
      <c r="J183" s="678"/>
      <c r="K183" s="681"/>
      <c r="M183" s="679"/>
    </row>
    <row r="184" spans="1:13">
      <c r="A184" s="673"/>
      <c r="B184" s="674"/>
      <c r="C184" s="675"/>
      <c r="D184" s="673"/>
      <c r="E184" s="680"/>
      <c r="F184" s="680"/>
      <c r="G184" s="681"/>
      <c r="H184" s="681"/>
      <c r="J184" s="678"/>
      <c r="K184" s="681"/>
      <c r="M184" s="679"/>
    </row>
    <row r="185" spans="1:13">
      <c r="A185" s="673"/>
      <c r="B185" s="674"/>
      <c r="C185" s="675"/>
      <c r="D185" s="673"/>
      <c r="E185" s="680"/>
      <c r="F185" s="680"/>
      <c r="G185" s="681"/>
      <c r="H185" s="681"/>
      <c r="J185" s="678"/>
      <c r="K185" s="681"/>
      <c r="M185" s="679"/>
    </row>
    <row r="186" spans="1:13">
      <c r="A186" s="673"/>
      <c r="B186" s="674"/>
      <c r="C186" s="675"/>
      <c r="D186" s="673"/>
      <c r="E186" s="680"/>
      <c r="F186" s="680"/>
      <c r="G186" s="681"/>
      <c r="H186" s="681"/>
      <c r="J186" s="678"/>
      <c r="K186" s="681"/>
      <c r="M186" s="679"/>
    </row>
    <row r="187" spans="1:13">
      <c r="A187" s="673"/>
      <c r="B187" s="674"/>
      <c r="C187" s="675"/>
      <c r="D187" s="673"/>
      <c r="E187" s="680"/>
      <c r="F187" s="680"/>
      <c r="G187" s="681"/>
      <c r="H187" s="681"/>
      <c r="J187" s="678"/>
      <c r="K187" s="681"/>
      <c r="M187" s="679"/>
    </row>
    <row r="188" spans="1:13">
      <c r="A188" s="673"/>
      <c r="B188" s="674"/>
      <c r="C188" s="675"/>
      <c r="D188" s="673"/>
      <c r="E188" s="680"/>
      <c r="F188" s="680"/>
      <c r="G188" s="681"/>
      <c r="H188" s="681"/>
      <c r="J188" s="678"/>
      <c r="K188" s="681"/>
      <c r="M188" s="679"/>
    </row>
    <row r="189" spans="1:13">
      <c r="A189" s="673"/>
      <c r="B189" s="674"/>
      <c r="C189" s="675"/>
      <c r="D189" s="673"/>
      <c r="E189" s="680"/>
      <c r="F189" s="680"/>
      <c r="G189" s="681"/>
      <c r="H189" s="681"/>
      <c r="J189" s="678"/>
      <c r="K189" s="681"/>
      <c r="M189" s="679"/>
    </row>
    <row r="190" spans="1:13">
      <c r="A190" s="673"/>
      <c r="B190" s="674"/>
      <c r="C190" s="675"/>
      <c r="D190" s="673"/>
      <c r="E190" s="680"/>
      <c r="F190" s="680"/>
      <c r="G190" s="681"/>
      <c r="H190" s="681"/>
      <c r="J190" s="678"/>
      <c r="K190" s="681"/>
      <c r="M190" s="679"/>
    </row>
    <row r="191" spans="1:13">
      <c r="A191" s="673"/>
      <c r="B191" s="674"/>
      <c r="C191" s="675"/>
      <c r="D191" s="673"/>
      <c r="E191" s="680"/>
      <c r="F191" s="680"/>
      <c r="G191" s="681"/>
      <c r="H191" s="681"/>
      <c r="J191" s="678"/>
      <c r="K191" s="681"/>
      <c r="M191" s="679"/>
    </row>
    <row r="192" spans="1:13">
      <c r="A192" s="673"/>
      <c r="B192" s="674"/>
      <c r="C192" s="675"/>
      <c r="D192" s="673"/>
      <c r="E192" s="682"/>
      <c r="F192" s="682"/>
    </row>
    <row r="193" spans="1:6">
      <c r="A193" s="673"/>
      <c r="B193" s="674"/>
      <c r="C193" s="675"/>
      <c r="D193" s="673"/>
      <c r="E193" s="682"/>
      <c r="F193" s="682"/>
    </row>
    <row r="194" spans="1:6">
      <c r="A194" s="673"/>
      <c r="B194" s="674"/>
      <c r="C194" s="675"/>
      <c r="D194" s="673"/>
      <c r="E194" s="682"/>
      <c r="F194" s="682"/>
    </row>
    <row r="195" spans="1:6">
      <c r="E195" s="682"/>
      <c r="F195" s="682"/>
    </row>
    <row r="196" spans="1:6">
      <c r="E196" s="682"/>
      <c r="F196" s="682"/>
    </row>
    <row r="197" spans="1:6">
      <c r="E197" s="682"/>
      <c r="F197" s="682"/>
    </row>
    <row r="198" spans="1:6">
      <c r="E198" s="682"/>
      <c r="F198" s="682"/>
    </row>
    <row r="199" spans="1:6">
      <c r="E199" s="682"/>
      <c r="F199" s="682"/>
    </row>
    <row r="200" spans="1:6">
      <c r="E200" s="682"/>
      <c r="F200" s="682"/>
    </row>
    <row r="201" spans="1:6">
      <c r="E201" s="682"/>
      <c r="F201" s="682"/>
    </row>
    <row r="202" spans="1:6">
      <c r="E202" s="682"/>
      <c r="F202" s="682"/>
    </row>
    <row r="203" spans="1:6">
      <c r="E203" s="682"/>
      <c r="F203" s="682"/>
    </row>
    <row r="204" spans="1:6">
      <c r="E204" s="682"/>
      <c r="F204" s="682"/>
    </row>
    <row r="205" spans="1:6">
      <c r="E205" s="682"/>
      <c r="F205" s="682"/>
    </row>
    <row r="206" spans="1:6">
      <c r="E206" s="682"/>
      <c r="F206" s="682"/>
    </row>
    <row r="207" spans="1:6">
      <c r="E207" s="682"/>
      <c r="F207" s="682"/>
    </row>
    <row r="208" spans="1:6">
      <c r="E208" s="682"/>
      <c r="F208" s="682"/>
    </row>
    <row r="209" spans="5:6">
      <c r="E209" s="682"/>
      <c r="F209" s="682"/>
    </row>
    <row r="210" spans="5:6">
      <c r="E210" s="682"/>
      <c r="F210" s="682"/>
    </row>
    <row r="211" spans="5:6">
      <c r="E211" s="682"/>
      <c r="F211" s="682"/>
    </row>
    <row r="212" spans="5:6">
      <c r="E212" s="682"/>
      <c r="F212" s="682"/>
    </row>
    <row r="213" spans="5:6">
      <c r="E213" s="682"/>
      <c r="F213" s="682"/>
    </row>
    <row r="214" spans="5:6">
      <c r="E214" s="682"/>
      <c r="F214" s="682"/>
    </row>
    <row r="215" spans="5:6">
      <c r="E215" s="682"/>
      <c r="F215" s="682"/>
    </row>
    <row r="216" spans="5:6">
      <c r="E216" s="682"/>
      <c r="F216" s="682"/>
    </row>
  </sheetData>
  <sheetProtection algorithmName="SHA-512" hashValue="sbmQ9Mb3VQJe9qmjL2TRbFpB3fewYnXbqe99mrf6qcN9WGJ4RLUJ8yEmioiH0FFtMeE33IWXXwX5YIcnyPh94g==" saltValue="mspp5YdjVckJENM0yjm1OQ==" spinCount="100000" sheet="1" objects="1" scenarios="1"/>
  <mergeCells count="22">
    <mergeCell ref="G7:J7"/>
    <mergeCell ref="G8:H8"/>
    <mergeCell ref="I8:J8"/>
    <mergeCell ref="A2:A5"/>
    <mergeCell ref="B2:D2"/>
    <mergeCell ref="G2:J2"/>
    <mergeCell ref="G3:J3"/>
    <mergeCell ref="G4:J4"/>
    <mergeCell ref="G5:H5"/>
    <mergeCell ref="I5:J5"/>
    <mergeCell ref="A7:A9"/>
    <mergeCell ref="B7:B9"/>
    <mergeCell ref="C7:C9"/>
    <mergeCell ref="D7:D9"/>
    <mergeCell ref="E7:F8"/>
    <mergeCell ref="A104:F104"/>
    <mergeCell ref="A10:F10"/>
    <mergeCell ref="A30:F30"/>
    <mergeCell ref="A40:F40"/>
    <mergeCell ref="A72:F72"/>
    <mergeCell ref="A90:F90"/>
    <mergeCell ref="A98:F98"/>
  </mergeCells>
  <hyperlinks>
    <hyperlink ref="B4:D4" r:id="rId1" display="aquapulse.biz" xr:uid="{3B527626-79F2-416D-A526-2E9E295C87EA}"/>
  </hyperlinks>
  <printOptions gridLines="1"/>
  <pageMargins left="0.196527777777778" right="0.196527777777778" top="0.196527777777778" bottom="0.196527777777778" header="0.51180555555555496" footer="0.51180555555555496"/>
  <pageSetup paperSize="9" scale="90" firstPageNumber="0" fitToHeight="0" orientation="landscape" horizontalDpi="300" verticalDpi="300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D3486C-FC34-4874-941A-02BA5CB81A73}">
  <dimension ref="A1:J43"/>
  <sheetViews>
    <sheetView zoomScaleNormal="100" workbookViewId="0">
      <selection activeCell="I12" sqref="I12"/>
    </sheetView>
  </sheetViews>
  <sheetFormatPr defaultRowHeight="15"/>
  <cols>
    <col min="1" max="1" width="61.5703125" style="97" bestFit="1" customWidth="1"/>
    <col min="2" max="3" width="13.5703125" style="97" bestFit="1" customWidth="1"/>
    <col min="4" max="4" width="10.85546875" style="13" bestFit="1" customWidth="1"/>
    <col min="5" max="6" width="9.7109375" style="97" bestFit="1" customWidth="1"/>
    <col min="7" max="7" width="17.7109375" style="99" customWidth="1"/>
    <col min="8" max="8" width="16.5703125" style="7" customWidth="1"/>
    <col min="9" max="9" width="12.85546875" style="100" customWidth="1"/>
    <col min="10" max="10" width="19.5703125" style="94" customWidth="1"/>
  </cols>
  <sheetData>
    <row r="1" spans="1:10" ht="15.75" thickBot="1">
      <c r="A1" s="93"/>
      <c r="B1" s="768"/>
      <c r="C1" s="768"/>
      <c r="D1" s="768"/>
      <c r="E1" s="768"/>
      <c r="F1" s="768"/>
      <c r="G1" s="768"/>
      <c r="H1" s="768"/>
      <c r="I1" s="768"/>
    </row>
    <row r="2" spans="1:10" ht="20.25">
      <c r="A2" s="769" t="s">
        <v>317</v>
      </c>
      <c r="B2" s="772" t="s">
        <v>1</v>
      </c>
      <c r="C2" s="773"/>
      <c r="D2" s="773"/>
      <c r="E2" s="773"/>
      <c r="F2" s="95" t="s">
        <v>213</v>
      </c>
      <c r="G2" s="96"/>
      <c r="H2" s="774" t="s">
        <v>318</v>
      </c>
      <c r="I2" s="774"/>
      <c r="J2" s="774"/>
    </row>
    <row r="3" spans="1:10" ht="20.25">
      <c r="A3" s="770"/>
      <c r="B3" s="772" t="s">
        <v>2</v>
      </c>
      <c r="C3" s="773"/>
      <c r="D3" s="773"/>
      <c r="E3" s="773"/>
      <c r="F3" s="95" t="s">
        <v>214</v>
      </c>
      <c r="G3" s="96"/>
      <c r="H3" s="774" t="s">
        <v>3</v>
      </c>
      <c r="I3" s="774"/>
      <c r="J3" s="774"/>
    </row>
    <row r="4" spans="1:10" ht="18">
      <c r="A4" s="770"/>
      <c r="B4" s="772" t="s">
        <v>319</v>
      </c>
      <c r="C4" s="773"/>
      <c r="D4" s="773"/>
      <c r="E4" s="773"/>
      <c r="F4" s="95" t="s">
        <v>212</v>
      </c>
      <c r="G4" s="96"/>
      <c r="H4" s="775" t="s">
        <v>4</v>
      </c>
      <c r="I4" s="775"/>
      <c r="J4" s="775"/>
    </row>
    <row r="5" spans="1:10" ht="27" thickBot="1">
      <c r="A5" s="771"/>
      <c r="B5" s="772" t="s">
        <v>5</v>
      </c>
      <c r="C5" s="773"/>
      <c r="D5" s="773"/>
      <c r="E5" s="773"/>
      <c r="F5" s="95" t="s">
        <v>211</v>
      </c>
      <c r="G5" s="96"/>
      <c r="H5" s="98" t="s">
        <v>6</v>
      </c>
      <c r="I5" s="776">
        <v>130</v>
      </c>
      <c r="J5" s="776"/>
    </row>
    <row r="6" spans="1:10" ht="15.75" thickBot="1"/>
    <row r="7" spans="1:10" ht="12.75">
      <c r="A7" s="695" t="s">
        <v>320</v>
      </c>
      <c r="B7" s="778" t="s">
        <v>8</v>
      </c>
      <c r="C7" s="780" t="s">
        <v>9</v>
      </c>
      <c r="D7" s="697" t="s">
        <v>10</v>
      </c>
      <c r="E7" s="740" t="s">
        <v>11</v>
      </c>
      <c r="F7" s="741"/>
      <c r="G7" s="761"/>
      <c r="H7" s="762"/>
      <c r="I7" s="762"/>
      <c r="J7" s="763"/>
    </row>
    <row r="8" spans="1:10" ht="12.75">
      <c r="A8" s="777"/>
      <c r="B8" s="779"/>
      <c r="C8" s="781"/>
      <c r="D8" s="739"/>
      <c r="E8" s="742"/>
      <c r="F8" s="743"/>
      <c r="G8" s="764" t="s">
        <v>12</v>
      </c>
      <c r="H8" s="765"/>
      <c r="I8" s="766" t="s">
        <v>13</v>
      </c>
      <c r="J8" s="767"/>
    </row>
    <row r="9" spans="1:10" ht="15.75" thickBot="1">
      <c r="A9" s="777"/>
      <c r="B9" s="779"/>
      <c r="C9" s="781"/>
      <c r="D9" s="739"/>
      <c r="E9" s="91" t="s">
        <v>10</v>
      </c>
      <c r="F9" s="91" t="s">
        <v>14</v>
      </c>
      <c r="G9" s="101" t="s">
        <v>218</v>
      </c>
      <c r="H9" s="102" t="s">
        <v>217</v>
      </c>
      <c r="I9" s="102" t="s">
        <v>218</v>
      </c>
      <c r="J9" s="103" t="s">
        <v>216</v>
      </c>
    </row>
    <row r="10" spans="1:10" ht="21" thickBot="1">
      <c r="A10" s="748" t="s">
        <v>321</v>
      </c>
      <c r="B10" s="749"/>
      <c r="C10" s="749"/>
      <c r="D10" s="749"/>
      <c r="E10" s="749"/>
      <c r="F10" s="749"/>
      <c r="G10" s="104"/>
      <c r="H10" s="104"/>
      <c r="I10" s="105"/>
      <c r="J10" s="105"/>
    </row>
    <row r="11" spans="1:10" ht="15.75">
      <c r="A11" s="106" t="s">
        <v>322</v>
      </c>
      <c r="B11" s="107" t="s">
        <v>323</v>
      </c>
      <c r="C11" s="750"/>
      <c r="D11" s="108" t="s">
        <v>18</v>
      </c>
      <c r="E11" s="107">
        <v>10</v>
      </c>
      <c r="F11" s="109">
        <v>200</v>
      </c>
      <c r="G11" s="110">
        <v>0.2596</v>
      </c>
      <c r="H11" s="111">
        <f t="shared" ref="H11:H17" si="0">G11*$I$5</f>
        <v>33.747999999999998</v>
      </c>
      <c r="I11" s="110">
        <v>0.24199999999999999</v>
      </c>
      <c r="J11" s="111">
        <f t="shared" ref="J11:J17" si="1">I11*$I$5</f>
        <v>31.46</v>
      </c>
    </row>
    <row r="12" spans="1:10" ht="15.75">
      <c r="A12" s="112" t="s">
        <v>324</v>
      </c>
      <c r="B12" s="17" t="s">
        <v>325</v>
      </c>
      <c r="C12" s="751"/>
      <c r="D12" s="113" t="s">
        <v>18</v>
      </c>
      <c r="E12" s="17">
        <v>10</v>
      </c>
      <c r="F12" s="92">
        <v>100</v>
      </c>
      <c r="G12" s="110">
        <v>0.36580000000000001</v>
      </c>
      <c r="H12" s="114">
        <f t="shared" si="0"/>
        <v>47.554000000000002</v>
      </c>
      <c r="I12" s="110">
        <v>0.34099999999999997</v>
      </c>
      <c r="J12" s="114">
        <f t="shared" si="1"/>
        <v>44.33</v>
      </c>
    </row>
    <row r="13" spans="1:10" ht="15.75">
      <c r="A13" s="112" t="s">
        <v>326</v>
      </c>
      <c r="B13" s="17" t="s">
        <v>327</v>
      </c>
      <c r="C13" s="751"/>
      <c r="D13" s="113" t="s">
        <v>18</v>
      </c>
      <c r="E13" s="17">
        <v>10</v>
      </c>
      <c r="F13" s="92">
        <v>200</v>
      </c>
      <c r="G13" s="110">
        <v>0.37759999999999999</v>
      </c>
      <c r="H13" s="114">
        <f t="shared" si="0"/>
        <v>49.088000000000001</v>
      </c>
      <c r="I13" s="110">
        <v>0.35199999999999998</v>
      </c>
      <c r="J13" s="114">
        <f t="shared" si="1"/>
        <v>45.76</v>
      </c>
    </row>
    <row r="14" spans="1:10" ht="15.75">
      <c r="A14" s="112" t="s">
        <v>328</v>
      </c>
      <c r="B14" s="17" t="s">
        <v>329</v>
      </c>
      <c r="C14" s="751"/>
      <c r="D14" s="113" t="s">
        <v>18</v>
      </c>
      <c r="E14" s="17">
        <v>10</v>
      </c>
      <c r="F14" s="92">
        <v>100</v>
      </c>
      <c r="G14" s="110">
        <v>0.4602</v>
      </c>
      <c r="H14" s="114">
        <f t="shared" si="0"/>
        <v>59.826000000000001</v>
      </c>
      <c r="I14" s="110">
        <v>0.42900000000000005</v>
      </c>
      <c r="J14" s="114">
        <f t="shared" si="1"/>
        <v>55.77</v>
      </c>
    </row>
    <row r="15" spans="1:10" ht="15.75">
      <c r="A15" s="112" t="s">
        <v>330</v>
      </c>
      <c r="B15" s="17" t="s">
        <v>331</v>
      </c>
      <c r="C15" s="115"/>
      <c r="D15" s="113" t="s">
        <v>18</v>
      </c>
      <c r="E15" s="17">
        <v>10</v>
      </c>
      <c r="F15" s="92">
        <v>100</v>
      </c>
      <c r="G15" s="116">
        <v>0</v>
      </c>
      <c r="H15" s="117">
        <f t="shared" si="0"/>
        <v>0</v>
      </c>
      <c r="I15" s="116">
        <v>0</v>
      </c>
      <c r="J15" s="117">
        <f t="shared" si="1"/>
        <v>0</v>
      </c>
    </row>
    <row r="16" spans="1:10" ht="15.75">
      <c r="A16" s="112" t="s">
        <v>332</v>
      </c>
      <c r="B16" s="17" t="s">
        <v>333</v>
      </c>
      <c r="C16" s="751"/>
      <c r="D16" s="113" t="s">
        <v>18</v>
      </c>
      <c r="E16" s="17">
        <v>10</v>
      </c>
      <c r="F16" s="92">
        <v>250</v>
      </c>
      <c r="G16" s="110">
        <v>0.2596</v>
      </c>
      <c r="H16" s="114">
        <f t="shared" si="0"/>
        <v>33.747999999999998</v>
      </c>
      <c r="I16" s="110">
        <v>0.24199999999999999</v>
      </c>
      <c r="J16" s="114">
        <f t="shared" si="1"/>
        <v>31.46</v>
      </c>
    </row>
    <row r="17" spans="1:10" ht="15.75">
      <c r="A17" s="112" t="s">
        <v>334</v>
      </c>
      <c r="B17" s="17" t="s">
        <v>335</v>
      </c>
      <c r="C17" s="751"/>
      <c r="D17" s="113" t="s">
        <v>18</v>
      </c>
      <c r="E17" s="17">
        <v>10</v>
      </c>
      <c r="F17" s="92">
        <v>200</v>
      </c>
      <c r="G17" s="110">
        <v>0.36580000000000001</v>
      </c>
      <c r="H17" s="114">
        <f t="shared" si="0"/>
        <v>47.554000000000002</v>
      </c>
      <c r="I17" s="110">
        <v>0.34099999999999997</v>
      </c>
      <c r="J17" s="114">
        <f t="shared" si="1"/>
        <v>44.33</v>
      </c>
    </row>
    <row r="18" spans="1:10" ht="15.75">
      <c r="A18" s="118" t="s">
        <v>336</v>
      </c>
      <c r="B18" s="17" t="s">
        <v>337</v>
      </c>
      <c r="C18" s="752"/>
      <c r="D18" s="113" t="s">
        <v>18</v>
      </c>
      <c r="E18" s="17">
        <v>4</v>
      </c>
      <c r="F18" s="92">
        <v>20</v>
      </c>
      <c r="G18" s="110">
        <v>2.6432000000000002</v>
      </c>
      <c r="H18" s="114">
        <f>ROUND(G18*$I$5,2)</f>
        <v>343.62</v>
      </c>
      <c r="I18" s="110">
        <v>2.4640000000000004</v>
      </c>
      <c r="J18" s="114">
        <f>ROUND(I18*$I$5,2)</f>
        <v>320.32</v>
      </c>
    </row>
    <row r="19" spans="1:10" ht="16.5" thickBot="1">
      <c r="A19" s="119" t="s">
        <v>338</v>
      </c>
      <c r="B19" s="120" t="s">
        <v>339</v>
      </c>
      <c r="C19" s="753"/>
      <c r="D19" s="121" t="s">
        <v>18</v>
      </c>
      <c r="E19" s="120">
        <v>4</v>
      </c>
      <c r="F19" s="122">
        <v>20</v>
      </c>
      <c r="G19" s="110">
        <v>2.8202000000000003</v>
      </c>
      <c r="H19" s="123">
        <f>ROUND(G19*$I$5,2)</f>
        <v>366.63</v>
      </c>
      <c r="I19" s="110">
        <v>2.629</v>
      </c>
      <c r="J19" s="123">
        <f>ROUND(I19*$I$5,2)</f>
        <v>341.77</v>
      </c>
    </row>
    <row r="20" spans="1:10" ht="21" thickBot="1">
      <c r="A20" s="748" t="s">
        <v>340</v>
      </c>
      <c r="B20" s="749"/>
      <c r="C20" s="749"/>
      <c r="D20" s="749"/>
      <c r="E20" s="749"/>
      <c r="F20" s="749"/>
      <c r="G20" s="124"/>
      <c r="H20" s="125"/>
      <c r="I20" s="125"/>
      <c r="J20" s="124"/>
    </row>
    <row r="21" spans="1:10" thickBot="1">
      <c r="A21" s="754" t="s">
        <v>341</v>
      </c>
      <c r="B21" s="755"/>
      <c r="C21" s="755"/>
      <c r="D21" s="755"/>
      <c r="E21" s="755"/>
      <c r="F21" s="755"/>
      <c r="G21" s="755"/>
      <c r="H21" s="755"/>
      <c r="I21" s="755"/>
      <c r="J21" s="755"/>
    </row>
    <row r="22" spans="1:10" ht="26.25" thickBot="1">
      <c r="A22" s="756"/>
      <c r="B22" s="757"/>
      <c r="C22" s="126" t="s">
        <v>342</v>
      </c>
      <c r="D22" s="126" t="s">
        <v>343</v>
      </c>
      <c r="E22" s="126" t="s">
        <v>344</v>
      </c>
      <c r="F22" s="127" t="s">
        <v>345</v>
      </c>
      <c r="G22" s="128" t="s">
        <v>346</v>
      </c>
      <c r="H22" s="129" t="s">
        <v>346</v>
      </c>
      <c r="I22" s="130" t="s">
        <v>347</v>
      </c>
      <c r="J22" s="128" t="s">
        <v>346</v>
      </c>
    </row>
    <row r="23" spans="1:10" ht="16.5" thickBot="1">
      <c r="A23" s="106" t="s">
        <v>348</v>
      </c>
      <c r="B23" s="758"/>
      <c r="C23" s="131">
        <v>32</v>
      </c>
      <c r="D23" s="131">
        <v>0.2</v>
      </c>
      <c r="E23" s="132">
        <v>0.5</v>
      </c>
      <c r="F23" s="133">
        <v>100</v>
      </c>
      <c r="G23" s="110">
        <v>15.5288</v>
      </c>
      <c r="H23" s="111">
        <f>ROUND(G23*$I$5,2)</f>
        <v>2018.74</v>
      </c>
      <c r="I23" s="110">
        <v>14.476000000000001</v>
      </c>
      <c r="J23" s="111">
        <f>ROUND(I23*$I$5,2)</f>
        <v>1881.88</v>
      </c>
    </row>
    <row r="24" spans="1:10" ht="16.5" thickBot="1">
      <c r="A24" s="134" t="s">
        <v>349</v>
      </c>
      <c r="B24" s="759"/>
      <c r="C24" s="135">
        <v>32</v>
      </c>
      <c r="D24" s="135">
        <v>0.2</v>
      </c>
      <c r="E24" s="136">
        <v>0.5</v>
      </c>
      <c r="F24" s="137">
        <v>200</v>
      </c>
      <c r="G24" s="110">
        <v>29.334800000000001</v>
      </c>
      <c r="H24" s="111">
        <f>ROUND(G24*$I$5,2)</f>
        <v>3813.52</v>
      </c>
      <c r="I24" s="110">
        <v>27.346</v>
      </c>
      <c r="J24" s="111">
        <f>ROUND(I24*$I$5,2)</f>
        <v>3554.98</v>
      </c>
    </row>
    <row r="25" spans="1:10" ht="16.5" thickBot="1">
      <c r="A25" s="138" t="s">
        <v>350</v>
      </c>
      <c r="B25" s="760"/>
      <c r="C25" s="139">
        <v>40</v>
      </c>
      <c r="D25" s="139">
        <v>0.25</v>
      </c>
      <c r="E25" s="140">
        <v>0.5</v>
      </c>
      <c r="F25" s="141">
        <v>200</v>
      </c>
      <c r="G25" s="110">
        <v>38.184799999999996</v>
      </c>
      <c r="H25" s="111">
        <f>ROUND(G25*$I$5,2)</f>
        <v>4964.0200000000004</v>
      </c>
      <c r="I25" s="110">
        <v>35.595999999999997</v>
      </c>
      <c r="J25" s="111">
        <f>ROUND(I25*$I$5,2)</f>
        <v>4627.4799999999996</v>
      </c>
    </row>
    <row r="26" spans="1:10" ht="21" thickBot="1">
      <c r="A26" s="748" t="s">
        <v>351</v>
      </c>
      <c r="B26" s="749"/>
      <c r="C26" s="749"/>
      <c r="D26" s="749"/>
      <c r="E26" s="749"/>
      <c r="F26" s="749"/>
      <c r="G26" s="142"/>
      <c r="H26" s="142"/>
      <c r="I26" s="143"/>
      <c r="J26" s="143"/>
    </row>
    <row r="27" spans="1:10" thickBot="1">
      <c r="A27" s="754" t="s">
        <v>352</v>
      </c>
      <c r="B27" s="755"/>
      <c r="C27" s="755"/>
      <c r="D27" s="755"/>
      <c r="E27" s="755"/>
      <c r="F27" s="755"/>
      <c r="G27" s="755"/>
      <c r="H27" s="755"/>
      <c r="I27" s="755"/>
      <c r="J27" s="755"/>
    </row>
    <row r="28" spans="1:10" ht="23.25" thickBot="1">
      <c r="A28" s="144"/>
      <c r="B28" s="145"/>
      <c r="C28" s="146" t="s">
        <v>342</v>
      </c>
      <c r="D28" s="147" t="s">
        <v>344</v>
      </c>
      <c r="E28" s="148" t="s">
        <v>353</v>
      </c>
      <c r="F28" s="148" t="s">
        <v>345</v>
      </c>
      <c r="G28" s="744" t="s">
        <v>217</v>
      </c>
      <c r="H28" s="745"/>
      <c r="I28" s="746" t="s">
        <v>216</v>
      </c>
      <c r="J28" s="747"/>
    </row>
    <row r="29" spans="1:10" ht="15.75">
      <c r="A29" s="106" t="s">
        <v>354</v>
      </c>
      <c r="B29" s="730"/>
      <c r="C29" s="131">
        <v>51</v>
      </c>
      <c r="D29" s="132">
        <v>4</v>
      </c>
      <c r="E29" s="131">
        <v>12</v>
      </c>
      <c r="F29" s="131">
        <v>100</v>
      </c>
      <c r="G29" s="733">
        <v>10163.4</v>
      </c>
      <c r="H29" s="734"/>
      <c r="I29" s="733">
        <v>9474.2999999999993</v>
      </c>
      <c r="J29" s="734"/>
    </row>
    <row r="30" spans="1:10" ht="15.75">
      <c r="A30" s="112" t="s">
        <v>355</v>
      </c>
      <c r="B30" s="731"/>
      <c r="C30" s="149">
        <v>76</v>
      </c>
      <c r="D30" s="150">
        <v>4</v>
      </c>
      <c r="E30" s="149">
        <v>12</v>
      </c>
      <c r="F30" s="149">
        <v>100</v>
      </c>
      <c r="G30" s="735">
        <v>13927.6</v>
      </c>
      <c r="H30" s="736"/>
      <c r="I30" s="735">
        <v>12983.3</v>
      </c>
      <c r="J30" s="736"/>
    </row>
    <row r="31" spans="1:10" ht="16.5" thickBot="1">
      <c r="A31" s="138" t="s">
        <v>356</v>
      </c>
      <c r="B31" s="732"/>
      <c r="C31" s="139">
        <v>102</v>
      </c>
      <c r="D31" s="140">
        <v>4</v>
      </c>
      <c r="E31" s="139">
        <v>12</v>
      </c>
      <c r="F31" s="139">
        <v>100</v>
      </c>
      <c r="G31" s="737">
        <v>20119</v>
      </c>
      <c r="H31" s="738"/>
      <c r="I31" s="737">
        <v>18755</v>
      </c>
      <c r="J31" s="738"/>
    </row>
    <row r="32" spans="1:10" ht="20.25">
      <c r="A32" s="151"/>
      <c r="B32" s="152"/>
      <c r="C32" s="152"/>
      <c r="D32" s="153"/>
      <c r="E32" s="154"/>
      <c r="F32" s="155"/>
      <c r="G32" s="154"/>
      <c r="H32" s="156"/>
      <c r="I32" s="157"/>
      <c r="J32" s="158"/>
    </row>
    <row r="33" spans="1:10" ht="19.5" thickBot="1">
      <c r="A33" s="159"/>
      <c r="B33" s="160"/>
      <c r="C33" s="161"/>
      <c r="D33" s="162"/>
      <c r="E33" s="163"/>
      <c r="F33" s="163"/>
      <c r="G33" s="162"/>
      <c r="H33" s="164"/>
      <c r="I33" s="165"/>
      <c r="J33" s="166"/>
    </row>
    <row r="43" spans="1:10" ht="12.75">
      <c r="B43" s="1"/>
      <c r="C43" s="1"/>
      <c r="D43" s="1"/>
      <c r="E43" s="1"/>
      <c r="F43" s="1"/>
      <c r="G43" s="1"/>
      <c r="H43" s="1"/>
      <c r="I43" s="1"/>
      <c r="J43" s="1"/>
    </row>
  </sheetData>
  <sheetProtection algorithmName="SHA-512" hashValue="6T+luqpxA/jIaF5Ra0gyeR9US1mfkxbuQ2gK+sx/Ge5pQhUJ0E6/IvJn+5Rsn4EdiNwaPq3ypkyd63gNpUdI6Q==" saltValue="ZEo6QE/OI9AeApHYq7EmLw==" spinCount="100000" sheet="1" objects="1" scenarios="1"/>
  <mergeCells count="38">
    <mergeCell ref="G8:H8"/>
    <mergeCell ref="I8:J8"/>
    <mergeCell ref="B1:I1"/>
    <mergeCell ref="A2:A5"/>
    <mergeCell ref="B2:E2"/>
    <mergeCell ref="H2:J2"/>
    <mergeCell ref="B3:E3"/>
    <mergeCell ref="H3:J3"/>
    <mergeCell ref="B4:E4"/>
    <mergeCell ref="H4:J4"/>
    <mergeCell ref="B5:E5"/>
    <mergeCell ref="I5:J5"/>
    <mergeCell ref="A7:A9"/>
    <mergeCell ref="B7:B9"/>
    <mergeCell ref="C7:C9"/>
    <mergeCell ref="D7:D9"/>
    <mergeCell ref="E7:F8"/>
    <mergeCell ref="G28:H28"/>
    <mergeCell ref="I28:J28"/>
    <mergeCell ref="A10:F10"/>
    <mergeCell ref="C11:C12"/>
    <mergeCell ref="C13:C14"/>
    <mergeCell ref="C16:C17"/>
    <mergeCell ref="C18:C19"/>
    <mergeCell ref="A20:F20"/>
    <mergeCell ref="A21:J21"/>
    <mergeCell ref="A22:B22"/>
    <mergeCell ref="B23:B25"/>
    <mergeCell ref="A26:F26"/>
    <mergeCell ref="A27:J27"/>
    <mergeCell ref="G7:J7"/>
    <mergeCell ref="B29:B31"/>
    <mergeCell ref="G29:H29"/>
    <mergeCell ref="I29:J29"/>
    <mergeCell ref="G30:H30"/>
    <mergeCell ref="I30:J30"/>
    <mergeCell ref="G31:H31"/>
    <mergeCell ref="I31:J3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E74736-45FB-4D35-B84A-C04CA5103A48}">
  <sheetPr>
    <pageSetUpPr fitToPage="1"/>
  </sheetPr>
  <dimension ref="A1:R168"/>
  <sheetViews>
    <sheetView zoomScale="70" zoomScaleNormal="70" workbookViewId="0">
      <pane ySplit="9" topLeftCell="A10" activePane="bottomLeft" state="frozen"/>
      <selection pane="bottomLeft" activeCell="K163" sqref="K163"/>
    </sheetView>
  </sheetViews>
  <sheetFormatPr defaultColWidth="9" defaultRowHeight="12.75"/>
  <cols>
    <col min="1" max="1" width="22.42578125" style="167" customWidth="1"/>
    <col min="2" max="2" width="22.28515625" style="169" customWidth="1"/>
    <col min="3" max="3" width="22" style="169" customWidth="1"/>
    <col min="4" max="4" width="16.28515625" style="167" customWidth="1"/>
    <col min="5" max="5" width="16" style="167" customWidth="1"/>
    <col min="6" max="6" width="14.7109375" style="167" customWidth="1"/>
    <col min="7" max="7" width="28.7109375" style="167" customWidth="1"/>
    <col min="8" max="8" width="24.42578125" style="167" customWidth="1"/>
    <col min="9" max="9" width="15.85546875" style="167" customWidth="1"/>
    <col min="10" max="10" width="15.5703125" style="167" customWidth="1"/>
    <col min="11" max="11" width="14.5703125" style="167" customWidth="1"/>
    <col min="12" max="12" width="23.5703125" style="167" customWidth="1"/>
    <col min="13" max="13" width="19.28515625" style="167" customWidth="1"/>
    <col min="14" max="14" width="13" style="168" customWidth="1"/>
    <col min="15" max="15" width="15" style="168" customWidth="1"/>
    <col min="16" max="16" width="19.7109375" style="167" customWidth="1"/>
    <col min="17" max="17" width="18.140625" style="167" customWidth="1"/>
    <col min="18" max="18" width="14.42578125" style="167" customWidth="1"/>
    <col min="19" max="20" width="9" style="167"/>
    <col min="21" max="21" width="18" style="167" customWidth="1"/>
    <col min="22" max="22" width="9" style="167"/>
    <col min="23" max="23" width="17" style="167" customWidth="1"/>
    <col min="24" max="24" width="9" style="167" customWidth="1"/>
    <col min="25" max="16384" width="9" style="167"/>
  </cols>
  <sheetData>
    <row r="1" spans="1:15" ht="4.7" customHeight="1" thickBot="1">
      <c r="K1" s="287"/>
      <c r="L1" s="286"/>
    </row>
    <row r="2" spans="1:15" ht="17.100000000000001" customHeight="1">
      <c r="A2" s="798" t="s">
        <v>357</v>
      </c>
      <c r="B2" s="799"/>
      <c r="C2" s="276" t="s">
        <v>1</v>
      </c>
      <c r="D2" s="275"/>
      <c r="E2" s="275"/>
      <c r="F2" s="275"/>
      <c r="G2" s="275" t="s">
        <v>213</v>
      </c>
      <c r="H2" s="285" t="s">
        <v>220</v>
      </c>
      <c r="I2" s="284"/>
      <c r="J2" s="284"/>
      <c r="K2" s="284"/>
      <c r="L2" s="283"/>
      <c r="N2" s="167"/>
      <c r="O2" s="167"/>
    </row>
    <row r="3" spans="1:15" ht="17.100000000000001" customHeight="1">
      <c r="A3" s="800"/>
      <c r="B3" s="801"/>
      <c r="C3" s="276" t="s">
        <v>2</v>
      </c>
      <c r="D3" s="275"/>
      <c r="E3" s="275"/>
      <c r="F3" s="275"/>
      <c r="G3" s="275" t="s">
        <v>214</v>
      </c>
      <c r="H3" s="282" t="s">
        <v>358</v>
      </c>
      <c r="I3" s="281"/>
      <c r="J3" s="281"/>
      <c r="K3" s="281"/>
      <c r="L3" s="280"/>
      <c r="N3" s="167"/>
      <c r="O3" s="167"/>
    </row>
    <row r="4" spans="1:15" ht="17.100000000000001" customHeight="1">
      <c r="A4" s="800"/>
      <c r="B4" s="801"/>
      <c r="C4" s="276" t="s">
        <v>319</v>
      </c>
      <c r="D4" s="275"/>
      <c r="E4" s="275"/>
      <c r="F4" s="275"/>
      <c r="G4" s="275" t="s">
        <v>212</v>
      </c>
      <c r="H4" s="279" t="s">
        <v>4</v>
      </c>
      <c r="I4" s="278"/>
      <c r="J4" s="278"/>
      <c r="K4" s="278"/>
      <c r="L4" s="277"/>
      <c r="N4" s="167"/>
      <c r="O4" s="167"/>
    </row>
    <row r="5" spans="1:15" ht="21.2" customHeight="1" thickBot="1">
      <c r="A5" s="802"/>
      <c r="B5" s="803"/>
      <c r="C5" s="276" t="s">
        <v>5</v>
      </c>
      <c r="D5" s="275"/>
      <c r="E5" s="275"/>
      <c r="F5" s="275"/>
      <c r="G5" s="275" t="s">
        <v>211</v>
      </c>
      <c r="H5" s="274" t="s">
        <v>359</v>
      </c>
      <c r="I5" s="273"/>
      <c r="J5" s="272">
        <f>Фурнитура!I6</f>
        <v>150</v>
      </c>
      <c r="K5" s="272"/>
      <c r="L5" s="271"/>
      <c r="N5" s="167"/>
      <c r="O5" s="167"/>
    </row>
    <row r="6" spans="1:15" ht="5.45" customHeight="1" thickBot="1">
      <c r="F6" s="269"/>
      <c r="G6" s="269"/>
      <c r="H6" s="270"/>
      <c r="I6" s="269"/>
      <c r="J6" s="269"/>
      <c r="K6" s="269"/>
      <c r="N6" s="167"/>
      <c r="O6" s="167"/>
    </row>
    <row r="7" spans="1:15" ht="19.7" customHeight="1">
      <c r="A7" s="804" t="s">
        <v>9</v>
      </c>
      <c r="B7" s="783" t="s">
        <v>8</v>
      </c>
      <c r="C7" s="783" t="s">
        <v>7</v>
      </c>
      <c r="D7" s="783" t="s">
        <v>360</v>
      </c>
      <c r="E7" s="783"/>
      <c r="F7" s="783"/>
      <c r="G7" s="783"/>
      <c r="H7" s="806" t="s">
        <v>361</v>
      </c>
      <c r="I7" s="785" t="s">
        <v>362</v>
      </c>
      <c r="J7" s="792" t="s">
        <v>221</v>
      </c>
      <c r="K7" s="793"/>
      <c r="L7" s="793"/>
      <c r="M7" s="794"/>
      <c r="N7" s="167"/>
      <c r="O7" s="167"/>
    </row>
    <row r="8" spans="1:15" ht="25.9" customHeight="1">
      <c r="A8" s="804"/>
      <c r="B8" s="783"/>
      <c r="C8" s="783"/>
      <c r="D8" s="783"/>
      <c r="E8" s="783"/>
      <c r="F8" s="783"/>
      <c r="G8" s="783"/>
      <c r="H8" s="807"/>
      <c r="I8" s="786"/>
      <c r="J8" s="795" t="s">
        <v>363</v>
      </c>
      <c r="K8" s="796"/>
      <c r="L8" s="818" t="s">
        <v>364</v>
      </c>
      <c r="M8" s="819"/>
      <c r="N8" s="167"/>
      <c r="O8" s="167"/>
    </row>
    <row r="9" spans="1:15" s="168" customFormat="1" ht="41.45" customHeight="1" thickBot="1">
      <c r="A9" s="805"/>
      <c r="B9" s="784"/>
      <c r="C9" s="784"/>
      <c r="D9" s="198" t="s">
        <v>365</v>
      </c>
      <c r="E9" s="268" t="s">
        <v>366</v>
      </c>
      <c r="F9" s="268" t="s">
        <v>367</v>
      </c>
      <c r="G9" s="268" t="s">
        <v>368</v>
      </c>
      <c r="H9" s="807"/>
      <c r="I9" s="786"/>
      <c r="J9" s="267" t="s">
        <v>218</v>
      </c>
      <c r="K9" s="266" t="s">
        <v>217</v>
      </c>
      <c r="L9" s="267" t="s">
        <v>218</v>
      </c>
      <c r="M9" s="266" t="s">
        <v>216</v>
      </c>
    </row>
    <row r="10" spans="1:15" ht="49.5" customHeight="1" thickBot="1">
      <c r="A10" s="265" t="s">
        <v>369</v>
      </c>
      <c r="B10" s="264"/>
      <c r="C10" s="264"/>
      <c r="D10" s="264"/>
      <c r="E10" s="264"/>
      <c r="F10" s="264"/>
      <c r="G10" s="264"/>
      <c r="H10" s="264"/>
      <c r="I10" s="263"/>
      <c r="J10" s="262"/>
      <c r="K10" s="261"/>
      <c r="L10" s="262"/>
      <c r="M10" s="261"/>
      <c r="N10" s="226"/>
      <c r="O10" s="167"/>
    </row>
    <row r="11" spans="1:15" ht="33.950000000000003" customHeight="1" thickBot="1">
      <c r="A11" s="789" t="s">
        <v>370</v>
      </c>
      <c r="B11" s="790"/>
      <c r="C11" s="790"/>
      <c r="D11" s="790"/>
      <c r="E11" s="790"/>
      <c r="F11" s="790"/>
      <c r="G11" s="790"/>
      <c r="H11" s="790"/>
      <c r="I11" s="790"/>
      <c r="J11" s="790"/>
      <c r="K11" s="790"/>
      <c r="L11" s="790"/>
      <c r="M11" s="791"/>
      <c r="N11" s="226"/>
      <c r="O11" s="167"/>
    </row>
    <row r="12" spans="1:15" ht="31.7" customHeight="1">
      <c r="A12" s="808"/>
      <c r="B12" s="202" t="s">
        <v>371</v>
      </c>
      <c r="C12" s="201" t="s">
        <v>372</v>
      </c>
      <c r="D12" s="810"/>
      <c r="E12" s="260">
        <v>15</v>
      </c>
      <c r="F12" s="807"/>
      <c r="G12" s="260" t="s">
        <v>373</v>
      </c>
      <c r="H12" s="260" t="s">
        <v>374</v>
      </c>
      <c r="I12" s="259" t="s">
        <v>375</v>
      </c>
      <c r="J12" s="237">
        <v>22.844799999999999</v>
      </c>
      <c r="K12" s="183">
        <f>ROUND(J12*$J$5,2)</f>
        <v>3426.72</v>
      </c>
      <c r="L12" s="184">
        <v>21.295999999999999</v>
      </c>
      <c r="M12" s="183">
        <f>ROUND(L12*$J$5,0)</f>
        <v>3194</v>
      </c>
      <c r="N12" s="226"/>
      <c r="O12" s="167"/>
    </row>
    <row r="13" spans="1:15" ht="31.7" customHeight="1">
      <c r="A13" s="809"/>
      <c r="B13" s="212" t="s">
        <v>376</v>
      </c>
      <c r="C13" s="210" t="s">
        <v>372</v>
      </c>
      <c r="D13" s="810"/>
      <c r="E13" s="253">
        <v>20</v>
      </c>
      <c r="F13" s="807"/>
      <c r="G13" s="253" t="s">
        <v>373</v>
      </c>
      <c r="H13" s="253" t="s">
        <v>374</v>
      </c>
      <c r="I13" s="252">
        <v>96</v>
      </c>
      <c r="J13" s="257">
        <v>0</v>
      </c>
      <c r="K13" s="255">
        <f>ROUND(J13*$J$5,2)</f>
        <v>0</v>
      </c>
      <c r="L13" s="256">
        <v>0</v>
      </c>
      <c r="M13" s="255">
        <f>ROUND(L13*$J$5,0)</f>
        <v>0</v>
      </c>
      <c r="N13" s="226"/>
      <c r="O13" s="167"/>
    </row>
    <row r="14" spans="1:15" ht="31.7" customHeight="1">
      <c r="A14" s="809"/>
      <c r="B14" s="212" t="s">
        <v>377</v>
      </c>
      <c r="C14" s="210" t="s">
        <v>372</v>
      </c>
      <c r="D14" s="810"/>
      <c r="E14" s="253">
        <v>30</v>
      </c>
      <c r="F14" s="807"/>
      <c r="G14" s="253" t="s">
        <v>373</v>
      </c>
      <c r="H14" s="253" t="s">
        <v>374</v>
      </c>
      <c r="I14" s="252">
        <v>96</v>
      </c>
      <c r="J14" s="257">
        <v>0</v>
      </c>
      <c r="K14" s="255">
        <f>ROUND(J14*$J$5,2)</f>
        <v>0</v>
      </c>
      <c r="L14" s="256">
        <v>0</v>
      </c>
      <c r="M14" s="255">
        <f>ROUND(L14*$J$5,0)</f>
        <v>0</v>
      </c>
      <c r="N14" s="226"/>
      <c r="O14" s="167"/>
    </row>
    <row r="15" spans="1:15" ht="31.7" customHeight="1">
      <c r="A15" s="258"/>
      <c r="B15" s="212" t="s">
        <v>378</v>
      </c>
      <c r="C15" s="210" t="s">
        <v>378</v>
      </c>
      <c r="D15" s="810"/>
      <c r="E15" s="253">
        <v>15</v>
      </c>
      <c r="F15" s="807"/>
      <c r="G15" s="253"/>
      <c r="H15" s="253" t="s">
        <v>374</v>
      </c>
      <c r="I15" s="252"/>
      <c r="J15" s="257">
        <v>0</v>
      </c>
      <c r="K15" s="255">
        <f>ROUND(J15*$J$5,2)</f>
        <v>0</v>
      </c>
      <c r="L15" s="256">
        <v>0</v>
      </c>
      <c r="M15" s="255">
        <f>ROUND(L15*$J$5,0)</f>
        <v>0</v>
      </c>
      <c r="N15" s="226"/>
      <c r="O15" s="167"/>
    </row>
    <row r="16" spans="1:15" ht="31.7" customHeight="1">
      <c r="A16" s="254"/>
      <c r="B16" s="212" t="s">
        <v>379</v>
      </c>
      <c r="C16" s="210" t="s">
        <v>380</v>
      </c>
      <c r="D16" s="811"/>
      <c r="E16" s="253">
        <v>40</v>
      </c>
      <c r="F16" s="812"/>
      <c r="G16" s="253" t="s">
        <v>373</v>
      </c>
      <c r="H16" s="253" t="s">
        <v>374</v>
      </c>
      <c r="I16" s="252"/>
      <c r="J16" s="237">
        <v>71.649599999999992</v>
      </c>
      <c r="K16" s="183">
        <f>ROUND(J16*$J$5,2)</f>
        <v>10747.44</v>
      </c>
      <c r="L16" s="184">
        <v>66.792000000000002</v>
      </c>
      <c r="M16" s="183">
        <f>ROUND(L16*$J$5,0)</f>
        <v>10019</v>
      </c>
      <c r="N16" s="226"/>
      <c r="O16" s="167"/>
    </row>
    <row r="17" spans="1:18" ht="16.350000000000001" customHeight="1">
      <c r="A17" s="251" t="s">
        <v>381</v>
      </c>
      <c r="B17" s="248"/>
      <c r="C17" s="248"/>
      <c r="D17" s="248"/>
      <c r="E17" s="248"/>
      <c r="F17" s="248"/>
      <c r="G17" s="248"/>
      <c r="H17" s="248"/>
      <c r="I17" s="248"/>
      <c r="J17" s="250"/>
      <c r="K17" s="248"/>
      <c r="L17" s="249"/>
      <c r="M17" s="248"/>
      <c r="N17" s="248"/>
      <c r="O17" s="248"/>
      <c r="P17" s="248"/>
      <c r="Q17" s="247"/>
      <c r="R17" s="226"/>
    </row>
    <row r="18" spans="1:18" ht="30.2" customHeight="1">
      <c r="A18" s="787"/>
      <c r="B18" s="232" t="s">
        <v>382</v>
      </c>
      <c r="C18" s="232" t="s">
        <v>381</v>
      </c>
      <c r="D18" s="201" t="s">
        <v>383</v>
      </c>
      <c r="E18" s="201">
        <v>25</v>
      </c>
      <c r="F18" s="782">
        <v>27</v>
      </c>
      <c r="G18" s="782">
        <v>135</v>
      </c>
      <c r="H18" s="201" t="s">
        <v>384</v>
      </c>
      <c r="I18" s="200">
        <v>60</v>
      </c>
      <c r="J18" s="237">
        <v>25.2166</v>
      </c>
      <c r="K18" s="183">
        <f>ROUND(J18*$J$5,2)</f>
        <v>3782.49</v>
      </c>
      <c r="L18" s="184">
        <v>23.507000000000001</v>
      </c>
      <c r="M18" s="183">
        <f>ROUND(L18*$J$5,0)</f>
        <v>3526</v>
      </c>
      <c r="N18" s="226"/>
      <c r="O18" s="167"/>
    </row>
    <row r="19" spans="1:18" ht="30.2" customHeight="1">
      <c r="A19" s="788"/>
      <c r="B19" s="231" t="s">
        <v>385</v>
      </c>
      <c r="C19" s="231" t="s">
        <v>381</v>
      </c>
      <c r="D19" s="210" t="s">
        <v>383</v>
      </c>
      <c r="E19" s="210">
        <v>50</v>
      </c>
      <c r="F19" s="783"/>
      <c r="G19" s="783"/>
      <c r="H19" s="210" t="s">
        <v>384</v>
      </c>
      <c r="I19" s="209">
        <v>36</v>
      </c>
      <c r="J19" s="237">
        <v>50.433199999999999</v>
      </c>
      <c r="K19" s="183">
        <f>ROUND(J19*$J$5,2)</f>
        <v>7564.98</v>
      </c>
      <c r="L19" s="184">
        <v>47.014000000000003</v>
      </c>
      <c r="M19" s="183">
        <f>ROUND(L19*$J$5,0)</f>
        <v>7052</v>
      </c>
      <c r="N19" s="226"/>
      <c r="O19" s="167"/>
    </row>
    <row r="20" spans="1:18" ht="30.2" customHeight="1">
      <c r="A20" s="788"/>
      <c r="B20" s="231" t="s">
        <v>386</v>
      </c>
      <c r="C20" s="231" t="s">
        <v>381</v>
      </c>
      <c r="D20" s="210" t="s">
        <v>387</v>
      </c>
      <c r="E20" s="210">
        <v>25</v>
      </c>
      <c r="F20" s="783">
        <v>22</v>
      </c>
      <c r="G20" s="783">
        <v>245</v>
      </c>
      <c r="H20" s="210" t="s">
        <v>384</v>
      </c>
      <c r="I20" s="209">
        <v>24</v>
      </c>
      <c r="J20" s="237">
        <v>42.208600000000004</v>
      </c>
      <c r="K20" s="183">
        <f>ROUND(J20*$J$5,2)</f>
        <v>6331.29</v>
      </c>
      <c r="L20" s="184">
        <v>39.347000000000001</v>
      </c>
      <c r="M20" s="183">
        <f>ROUND(L20*$J$5,0)</f>
        <v>5902</v>
      </c>
      <c r="N20" s="226"/>
      <c r="O20" s="167"/>
    </row>
    <row r="21" spans="1:18" ht="29.85" customHeight="1">
      <c r="A21" s="788"/>
      <c r="B21" s="230" t="s">
        <v>388</v>
      </c>
      <c r="C21" s="230" t="s">
        <v>381</v>
      </c>
      <c r="D21" s="198" t="s">
        <v>387</v>
      </c>
      <c r="E21" s="198">
        <v>50</v>
      </c>
      <c r="F21" s="784"/>
      <c r="G21" s="784"/>
      <c r="H21" s="198" t="s">
        <v>384</v>
      </c>
      <c r="I21" s="197">
        <v>16</v>
      </c>
      <c r="J21" s="237">
        <v>84.440799999999996</v>
      </c>
      <c r="K21" s="183">
        <f>ROUND(J21*$J$5,2)</f>
        <v>12666.12</v>
      </c>
      <c r="L21" s="184">
        <v>78.716000000000008</v>
      </c>
      <c r="M21" s="183">
        <f>ROUND(L21*$J$5,0)</f>
        <v>11807</v>
      </c>
      <c r="N21" s="226"/>
      <c r="O21" s="167"/>
    </row>
    <row r="22" spans="1:18" ht="17.100000000000001" customHeight="1">
      <c r="A22" s="246" t="s">
        <v>389</v>
      </c>
      <c r="B22" s="243"/>
      <c r="C22" s="243"/>
      <c r="D22" s="243"/>
      <c r="E22" s="243"/>
      <c r="F22" s="243"/>
      <c r="G22" s="243"/>
      <c r="H22" s="243"/>
      <c r="I22" s="243"/>
      <c r="J22" s="245"/>
      <c r="K22" s="243"/>
      <c r="L22" s="244"/>
      <c r="M22" s="243"/>
      <c r="N22" s="243"/>
      <c r="O22" s="243"/>
      <c r="P22" s="243"/>
      <c r="Q22" s="242"/>
      <c r="R22" s="226"/>
    </row>
    <row r="23" spans="1:18" ht="30.2" customHeight="1">
      <c r="A23" s="788"/>
      <c r="B23" s="232" t="s">
        <v>390</v>
      </c>
      <c r="C23" s="232" t="s">
        <v>389</v>
      </c>
      <c r="D23" s="201" t="s">
        <v>383</v>
      </c>
      <c r="E23" s="201">
        <v>25</v>
      </c>
      <c r="F23" s="782">
        <v>27</v>
      </c>
      <c r="G23" s="782">
        <v>135</v>
      </c>
      <c r="H23" s="201" t="s">
        <v>384</v>
      </c>
      <c r="I23" s="200">
        <v>60</v>
      </c>
      <c r="J23" s="241">
        <v>21.3934</v>
      </c>
      <c r="K23" s="239">
        <f>ROUND(J23*$J$5,2)</f>
        <v>3209.01</v>
      </c>
      <c r="L23" s="240">
        <v>19.942999999999998</v>
      </c>
      <c r="M23" s="239">
        <f>ROUND(L23*$J$5,0)</f>
        <v>2991</v>
      </c>
      <c r="N23" s="226"/>
      <c r="O23" s="167"/>
    </row>
    <row r="24" spans="1:18" ht="30.2" customHeight="1">
      <c r="A24" s="788"/>
      <c r="B24" s="231" t="s">
        <v>391</v>
      </c>
      <c r="C24" s="231" t="s">
        <v>389</v>
      </c>
      <c r="D24" s="210" t="s">
        <v>383</v>
      </c>
      <c r="E24" s="210">
        <v>50</v>
      </c>
      <c r="F24" s="783"/>
      <c r="G24" s="783"/>
      <c r="H24" s="210" t="s">
        <v>384</v>
      </c>
      <c r="I24" s="209">
        <v>36</v>
      </c>
      <c r="J24" s="237">
        <v>42.774999999999999</v>
      </c>
      <c r="K24" s="183">
        <f>ROUND(J24*$J$5,2)</f>
        <v>6416.25</v>
      </c>
      <c r="L24" s="184">
        <v>39.875</v>
      </c>
      <c r="M24" s="183">
        <f>ROUND(L24*$J$5,0)</f>
        <v>5981</v>
      </c>
      <c r="N24" s="226"/>
      <c r="O24" s="167"/>
    </row>
    <row r="25" spans="1:18" ht="30.2" customHeight="1">
      <c r="A25" s="788"/>
      <c r="B25" s="231" t="s">
        <v>392</v>
      </c>
      <c r="C25" s="231" t="s">
        <v>389</v>
      </c>
      <c r="D25" s="210" t="s">
        <v>387</v>
      </c>
      <c r="E25" s="210">
        <v>25</v>
      </c>
      <c r="F25" s="783">
        <v>22</v>
      </c>
      <c r="G25" s="783">
        <v>245</v>
      </c>
      <c r="H25" s="210" t="s">
        <v>384</v>
      </c>
      <c r="I25" s="209">
        <v>24</v>
      </c>
      <c r="J25" s="237">
        <v>38.007800000000003</v>
      </c>
      <c r="K25" s="183">
        <f>ROUND(J25*$J$5,2)</f>
        <v>5701.17</v>
      </c>
      <c r="L25" s="184">
        <v>35.430999999999997</v>
      </c>
      <c r="M25" s="183">
        <f>ROUND(L25*$J$5,0)</f>
        <v>5315</v>
      </c>
      <c r="N25" s="226"/>
      <c r="O25" s="167"/>
    </row>
    <row r="26" spans="1:18" ht="30.2" customHeight="1">
      <c r="A26" s="788"/>
      <c r="B26" s="230" t="s">
        <v>393</v>
      </c>
      <c r="C26" s="230" t="s">
        <v>389</v>
      </c>
      <c r="D26" s="198" t="s">
        <v>387</v>
      </c>
      <c r="E26" s="198">
        <v>50</v>
      </c>
      <c r="F26" s="784"/>
      <c r="G26" s="784"/>
      <c r="H26" s="198" t="s">
        <v>384</v>
      </c>
      <c r="I26" s="197">
        <v>16</v>
      </c>
      <c r="J26" s="237">
        <v>76.003799999999998</v>
      </c>
      <c r="K26" s="183">
        <f>ROUND(J26*$J$5,2)</f>
        <v>11400.57</v>
      </c>
      <c r="L26" s="184">
        <v>70.850999999999999</v>
      </c>
      <c r="M26" s="183">
        <f>ROUND(L26*$J$5,0)</f>
        <v>10628</v>
      </c>
      <c r="N26" s="226"/>
      <c r="O26" s="167"/>
    </row>
    <row r="27" spans="1:18" ht="17.649999999999999" customHeight="1">
      <c r="A27" s="236" t="s">
        <v>394</v>
      </c>
      <c r="B27" s="234"/>
      <c r="C27" s="234"/>
      <c r="D27" s="234"/>
      <c r="E27" s="234"/>
      <c r="F27" s="234"/>
      <c r="G27" s="234"/>
      <c r="H27" s="234"/>
      <c r="I27" s="234"/>
      <c r="J27" s="238"/>
      <c r="K27" s="234"/>
      <c r="L27" s="235"/>
      <c r="M27" s="234"/>
      <c r="N27" s="234"/>
      <c r="O27" s="234"/>
      <c r="P27" s="234"/>
      <c r="Q27" s="233"/>
      <c r="R27" s="226"/>
    </row>
    <row r="28" spans="1:18" ht="30.2" customHeight="1">
      <c r="A28" s="788"/>
      <c r="B28" s="232" t="s">
        <v>395</v>
      </c>
      <c r="C28" s="232" t="s">
        <v>394</v>
      </c>
      <c r="D28" s="201" t="s">
        <v>383</v>
      </c>
      <c r="E28" s="201">
        <v>25</v>
      </c>
      <c r="F28" s="782">
        <v>27</v>
      </c>
      <c r="G28" s="782">
        <v>135</v>
      </c>
      <c r="H28" s="201" t="s">
        <v>384</v>
      </c>
      <c r="I28" s="200">
        <v>60</v>
      </c>
      <c r="J28" s="237">
        <v>25.2166</v>
      </c>
      <c r="K28" s="183">
        <f>ROUND(J28*$J$5,2)</f>
        <v>3782.49</v>
      </c>
      <c r="L28" s="184">
        <v>23.507000000000001</v>
      </c>
      <c r="M28" s="183">
        <f>ROUND(L28*$J$5,0)</f>
        <v>3526</v>
      </c>
      <c r="N28" s="226"/>
      <c r="O28" s="167"/>
    </row>
    <row r="29" spans="1:18" ht="30.2" customHeight="1">
      <c r="A29" s="788"/>
      <c r="B29" s="231" t="s">
        <v>396</v>
      </c>
      <c r="C29" s="231" t="s">
        <v>394</v>
      </c>
      <c r="D29" s="210" t="s">
        <v>383</v>
      </c>
      <c r="E29" s="210">
        <v>50</v>
      </c>
      <c r="F29" s="783"/>
      <c r="G29" s="783"/>
      <c r="H29" s="210" t="s">
        <v>384</v>
      </c>
      <c r="I29" s="209">
        <v>36</v>
      </c>
      <c r="J29" s="237">
        <v>50.433199999999999</v>
      </c>
      <c r="K29" s="183">
        <f>ROUND(J29*$J$5,2)</f>
        <v>7564.98</v>
      </c>
      <c r="L29" s="184">
        <v>47.014000000000003</v>
      </c>
      <c r="M29" s="183">
        <f>ROUND(L29*$J$5,0)</f>
        <v>7052</v>
      </c>
      <c r="N29" s="226"/>
      <c r="O29" s="167"/>
    </row>
    <row r="30" spans="1:18" ht="30.2" customHeight="1">
      <c r="A30" s="788"/>
      <c r="B30" s="231" t="s">
        <v>397</v>
      </c>
      <c r="C30" s="231" t="s">
        <v>394</v>
      </c>
      <c r="D30" s="210" t="s">
        <v>387</v>
      </c>
      <c r="E30" s="210">
        <v>25</v>
      </c>
      <c r="F30" s="783">
        <v>22</v>
      </c>
      <c r="G30" s="783">
        <v>245</v>
      </c>
      <c r="H30" s="210" t="s">
        <v>384</v>
      </c>
      <c r="I30" s="209">
        <v>24</v>
      </c>
      <c r="J30" s="237">
        <v>42.208600000000004</v>
      </c>
      <c r="K30" s="183">
        <f>ROUND(J30*$J$5,2)</f>
        <v>6331.29</v>
      </c>
      <c r="L30" s="184">
        <v>39.347000000000001</v>
      </c>
      <c r="M30" s="183">
        <f>ROUND(L30*$J$5,0)</f>
        <v>5902</v>
      </c>
      <c r="N30" s="226"/>
      <c r="O30" s="167"/>
    </row>
    <row r="31" spans="1:18" ht="30.2" customHeight="1">
      <c r="A31" s="788"/>
      <c r="B31" s="230" t="s">
        <v>398</v>
      </c>
      <c r="C31" s="230" t="s">
        <v>394</v>
      </c>
      <c r="D31" s="198" t="s">
        <v>387</v>
      </c>
      <c r="E31" s="198">
        <v>50</v>
      </c>
      <c r="F31" s="784"/>
      <c r="G31" s="784"/>
      <c r="H31" s="198" t="s">
        <v>384</v>
      </c>
      <c r="I31" s="197">
        <v>16</v>
      </c>
      <c r="J31" s="237">
        <v>84.440799999999996</v>
      </c>
      <c r="K31" s="183">
        <f>ROUND(J31*$J$5,2)</f>
        <v>12666.12</v>
      </c>
      <c r="L31" s="184">
        <v>78.716000000000008</v>
      </c>
      <c r="M31" s="183">
        <f>ROUND(L31*$J$5,0)</f>
        <v>11807</v>
      </c>
      <c r="N31" s="226"/>
      <c r="O31" s="167"/>
    </row>
    <row r="32" spans="1:18" ht="16.350000000000001" customHeight="1">
      <c r="A32" s="236" t="s">
        <v>399</v>
      </c>
      <c r="B32" s="234"/>
      <c r="C32" s="234"/>
      <c r="D32" s="234"/>
      <c r="E32" s="234"/>
      <c r="F32" s="234"/>
      <c r="G32" s="234"/>
      <c r="H32" s="234"/>
      <c r="I32" s="234"/>
      <c r="J32" s="238"/>
      <c r="K32" s="234"/>
      <c r="L32" s="235"/>
      <c r="M32" s="234"/>
      <c r="N32" s="234"/>
      <c r="O32" s="234"/>
      <c r="P32" s="234"/>
      <c r="Q32" s="233"/>
      <c r="R32" s="226"/>
    </row>
    <row r="33" spans="1:18" ht="30.2" customHeight="1">
      <c r="A33" s="788"/>
      <c r="B33" s="232" t="s">
        <v>400</v>
      </c>
      <c r="C33" s="232" t="s">
        <v>399</v>
      </c>
      <c r="D33" s="201" t="s">
        <v>383</v>
      </c>
      <c r="E33" s="201">
        <v>25</v>
      </c>
      <c r="F33" s="782">
        <v>27</v>
      </c>
      <c r="G33" s="782">
        <v>135</v>
      </c>
      <c r="H33" s="201" t="s">
        <v>384</v>
      </c>
      <c r="I33" s="200">
        <v>60</v>
      </c>
      <c r="J33" s="237">
        <v>25.2166</v>
      </c>
      <c r="K33" s="183">
        <f>ROUND(J33*$J$5,2)</f>
        <v>3782.49</v>
      </c>
      <c r="L33" s="184">
        <v>23.507000000000001</v>
      </c>
      <c r="M33" s="183">
        <f>ROUND(L33*$J$5,0)</f>
        <v>3526</v>
      </c>
      <c r="N33" s="226"/>
      <c r="O33" s="167"/>
    </row>
    <row r="34" spans="1:18" ht="30.2" customHeight="1">
      <c r="A34" s="788"/>
      <c r="B34" s="231" t="s">
        <v>401</v>
      </c>
      <c r="C34" s="231" t="s">
        <v>399</v>
      </c>
      <c r="D34" s="210" t="s">
        <v>383</v>
      </c>
      <c r="E34" s="210">
        <v>50</v>
      </c>
      <c r="F34" s="783"/>
      <c r="G34" s="783"/>
      <c r="H34" s="210" t="s">
        <v>384</v>
      </c>
      <c r="I34" s="209">
        <v>36</v>
      </c>
      <c r="J34" s="237">
        <v>50.433199999999999</v>
      </c>
      <c r="K34" s="183">
        <f>ROUND(J34*$J$5,2)</f>
        <v>7564.98</v>
      </c>
      <c r="L34" s="184">
        <v>47.014000000000003</v>
      </c>
      <c r="M34" s="183">
        <f>ROUND(L34*$J$5,0)</f>
        <v>7052</v>
      </c>
      <c r="N34" s="226"/>
      <c r="O34" s="167"/>
    </row>
    <row r="35" spans="1:18" ht="30.2" customHeight="1">
      <c r="A35" s="788"/>
      <c r="B35" s="231" t="s">
        <v>402</v>
      </c>
      <c r="C35" s="231" t="s">
        <v>399</v>
      </c>
      <c r="D35" s="210" t="s">
        <v>387</v>
      </c>
      <c r="E35" s="210">
        <v>25</v>
      </c>
      <c r="F35" s="783">
        <v>22</v>
      </c>
      <c r="G35" s="783">
        <v>245</v>
      </c>
      <c r="H35" s="210" t="s">
        <v>384</v>
      </c>
      <c r="I35" s="209">
        <v>24</v>
      </c>
      <c r="J35" s="237">
        <v>42.208600000000004</v>
      </c>
      <c r="K35" s="183">
        <f>ROUND(J35*$J$5,2)</f>
        <v>6331.29</v>
      </c>
      <c r="L35" s="184">
        <v>39.347000000000001</v>
      </c>
      <c r="M35" s="183">
        <f>ROUND(L35*$J$5,0)</f>
        <v>5902</v>
      </c>
      <c r="N35" s="226"/>
      <c r="O35" s="167"/>
    </row>
    <row r="36" spans="1:18" ht="30.2" customHeight="1">
      <c r="A36" s="788"/>
      <c r="B36" s="230" t="s">
        <v>403</v>
      </c>
      <c r="C36" s="230" t="s">
        <v>399</v>
      </c>
      <c r="D36" s="198" t="s">
        <v>387</v>
      </c>
      <c r="E36" s="198">
        <v>50</v>
      </c>
      <c r="F36" s="784"/>
      <c r="G36" s="784"/>
      <c r="H36" s="198" t="s">
        <v>384</v>
      </c>
      <c r="I36" s="197">
        <v>16</v>
      </c>
      <c r="J36" s="237">
        <v>84.440799999999996</v>
      </c>
      <c r="K36" s="183">
        <f>ROUND(J36*$J$5,2)</f>
        <v>12666.12</v>
      </c>
      <c r="L36" s="184">
        <v>78.716000000000008</v>
      </c>
      <c r="M36" s="183">
        <f>ROUND(L36*$J$5,0)</f>
        <v>11807</v>
      </c>
      <c r="N36" s="226"/>
      <c r="O36" s="167"/>
    </row>
    <row r="37" spans="1:18" ht="20.45" customHeight="1">
      <c r="A37" s="236" t="s">
        <v>404</v>
      </c>
      <c r="B37" s="234"/>
      <c r="C37" s="234"/>
      <c r="D37" s="234"/>
      <c r="E37" s="234"/>
      <c r="F37" s="234"/>
      <c r="G37" s="234"/>
      <c r="H37" s="234"/>
      <c r="I37" s="234"/>
      <c r="J37" s="234"/>
      <c r="K37" s="234"/>
      <c r="L37" s="235"/>
      <c r="M37" s="234"/>
      <c r="N37" s="234"/>
      <c r="O37" s="234"/>
      <c r="P37" s="234"/>
      <c r="Q37" s="233"/>
      <c r="R37" s="226"/>
    </row>
    <row r="38" spans="1:18" ht="22.7" customHeight="1">
      <c r="A38" s="788"/>
      <c r="B38" s="232" t="s">
        <v>405</v>
      </c>
      <c r="C38" s="232" t="s">
        <v>406</v>
      </c>
      <c r="D38" s="201" t="s">
        <v>383</v>
      </c>
      <c r="E38" s="201">
        <v>25</v>
      </c>
      <c r="F38" s="782">
        <v>27</v>
      </c>
      <c r="G38" s="782">
        <v>135</v>
      </c>
      <c r="H38" s="201" t="s">
        <v>384</v>
      </c>
      <c r="I38" s="200">
        <v>60</v>
      </c>
      <c r="J38" s="184">
        <v>40.178999999999995</v>
      </c>
      <c r="K38" s="183">
        <f t="shared" ref="K38:K43" si="0">ROUND(J38*$J$5,2)</f>
        <v>6026.85</v>
      </c>
      <c r="L38" s="184">
        <v>37.454999999999998</v>
      </c>
      <c r="M38" s="183">
        <f t="shared" ref="M38:M43" si="1">ROUND(L38*$J$5,0)</f>
        <v>5618</v>
      </c>
      <c r="N38" s="226"/>
      <c r="O38" s="167"/>
    </row>
    <row r="39" spans="1:18" ht="22.7" customHeight="1">
      <c r="A39" s="788"/>
      <c r="B39" s="231" t="s">
        <v>407</v>
      </c>
      <c r="C39" s="231" t="s">
        <v>406</v>
      </c>
      <c r="D39" s="210" t="s">
        <v>383</v>
      </c>
      <c r="E39" s="210">
        <v>50</v>
      </c>
      <c r="F39" s="783"/>
      <c r="G39" s="783"/>
      <c r="H39" s="210" t="s">
        <v>384</v>
      </c>
      <c r="I39" s="209">
        <v>36</v>
      </c>
      <c r="J39" s="184">
        <v>80.34620000000001</v>
      </c>
      <c r="K39" s="183">
        <f t="shared" si="0"/>
        <v>12051.93</v>
      </c>
      <c r="L39" s="184">
        <v>74.899000000000001</v>
      </c>
      <c r="M39" s="183">
        <f t="shared" si="1"/>
        <v>11235</v>
      </c>
      <c r="N39" s="226"/>
      <c r="O39" s="167"/>
    </row>
    <row r="40" spans="1:18" ht="22.7" customHeight="1">
      <c r="A40" s="788"/>
      <c r="B40" s="231" t="s">
        <v>408</v>
      </c>
      <c r="C40" s="231" t="s">
        <v>406</v>
      </c>
      <c r="D40" s="210" t="s">
        <v>409</v>
      </c>
      <c r="E40" s="210">
        <v>25</v>
      </c>
      <c r="F40" s="783">
        <v>25</v>
      </c>
      <c r="G40" s="783">
        <v>170</v>
      </c>
      <c r="H40" s="210" t="s">
        <v>384</v>
      </c>
      <c r="I40" s="209">
        <v>48</v>
      </c>
      <c r="J40" s="184">
        <v>44.238199999999999</v>
      </c>
      <c r="K40" s="183">
        <f t="shared" si="0"/>
        <v>6635.73</v>
      </c>
      <c r="L40" s="184">
        <v>41.239000000000004</v>
      </c>
      <c r="M40" s="183">
        <f t="shared" si="1"/>
        <v>6186</v>
      </c>
      <c r="N40" s="226"/>
      <c r="O40" s="167"/>
    </row>
    <row r="41" spans="1:18" ht="22.7" customHeight="1">
      <c r="A41" s="788"/>
      <c r="B41" s="231" t="s">
        <v>410</v>
      </c>
      <c r="C41" s="231" t="s">
        <v>406</v>
      </c>
      <c r="D41" s="210" t="s">
        <v>409</v>
      </c>
      <c r="E41" s="210">
        <v>50</v>
      </c>
      <c r="F41" s="783"/>
      <c r="G41" s="783"/>
      <c r="H41" s="210" t="s">
        <v>384</v>
      </c>
      <c r="I41" s="209">
        <v>24</v>
      </c>
      <c r="J41" s="184">
        <v>88.464600000000004</v>
      </c>
      <c r="K41" s="183">
        <f t="shared" si="0"/>
        <v>13269.69</v>
      </c>
      <c r="L41" s="184">
        <v>82.466999999999999</v>
      </c>
      <c r="M41" s="183">
        <f t="shared" si="1"/>
        <v>12370</v>
      </c>
      <c r="N41" s="226"/>
      <c r="O41" s="167"/>
    </row>
    <row r="42" spans="1:18" ht="22.7" customHeight="1">
      <c r="A42" s="788"/>
      <c r="B42" s="231" t="s">
        <v>411</v>
      </c>
      <c r="C42" s="231" t="s">
        <v>406</v>
      </c>
      <c r="D42" s="210" t="s">
        <v>387</v>
      </c>
      <c r="E42" s="210">
        <v>25</v>
      </c>
      <c r="F42" s="783">
        <v>22</v>
      </c>
      <c r="G42" s="783">
        <v>245</v>
      </c>
      <c r="H42" s="210" t="s">
        <v>384</v>
      </c>
      <c r="I42" s="209">
        <v>24</v>
      </c>
      <c r="J42" s="184">
        <v>63.861599999999996</v>
      </c>
      <c r="K42" s="183">
        <f t="shared" si="0"/>
        <v>9579.24</v>
      </c>
      <c r="L42" s="184">
        <v>59.531999999999996</v>
      </c>
      <c r="M42" s="183">
        <f t="shared" si="1"/>
        <v>8930</v>
      </c>
      <c r="N42" s="226"/>
      <c r="O42" s="167"/>
    </row>
    <row r="43" spans="1:18" ht="22.7" customHeight="1" thickBot="1">
      <c r="A43" s="788"/>
      <c r="B43" s="230" t="s">
        <v>412</v>
      </c>
      <c r="C43" s="230" t="s">
        <v>406</v>
      </c>
      <c r="D43" s="198" t="s">
        <v>387</v>
      </c>
      <c r="E43" s="198">
        <v>50</v>
      </c>
      <c r="F43" s="784"/>
      <c r="G43" s="784"/>
      <c r="H43" s="198" t="s">
        <v>384</v>
      </c>
      <c r="I43" s="197">
        <v>16</v>
      </c>
      <c r="J43" s="184">
        <v>127.72319999999999</v>
      </c>
      <c r="K43" s="183">
        <f t="shared" si="0"/>
        <v>19158.48</v>
      </c>
      <c r="L43" s="184">
        <v>119.06399999999999</v>
      </c>
      <c r="M43" s="183">
        <f t="shared" si="1"/>
        <v>17860</v>
      </c>
      <c r="N43" s="167"/>
      <c r="O43" s="167"/>
    </row>
    <row r="44" spans="1:18" ht="17.100000000000001" customHeight="1">
      <c r="A44" s="822" t="s">
        <v>413</v>
      </c>
      <c r="B44" s="823"/>
      <c r="C44" s="823"/>
      <c r="D44" s="823"/>
      <c r="E44" s="823"/>
      <c r="F44" s="823"/>
      <c r="G44" s="823"/>
      <c r="H44" s="823"/>
      <c r="I44" s="824"/>
      <c r="J44" s="191"/>
      <c r="K44" s="196"/>
      <c r="L44" s="227"/>
      <c r="M44" s="189"/>
      <c r="N44" s="167"/>
      <c r="O44" s="167"/>
    </row>
    <row r="45" spans="1:18" s="168" customFormat="1" ht="35.25" customHeight="1" thickBot="1">
      <c r="A45" s="829" t="s">
        <v>414</v>
      </c>
      <c r="B45" s="830"/>
      <c r="C45" s="830"/>
      <c r="D45" s="830"/>
      <c r="E45" s="830"/>
      <c r="F45" s="830"/>
      <c r="G45" s="830"/>
      <c r="H45" s="830"/>
      <c r="I45" s="831"/>
      <c r="J45" s="190"/>
      <c r="K45" s="228"/>
      <c r="L45" s="227"/>
      <c r="M45" s="189"/>
    </row>
    <row r="46" spans="1:18" ht="21.75" customHeight="1">
      <c r="A46" s="813"/>
      <c r="B46" s="216" t="s">
        <v>415</v>
      </c>
      <c r="C46" s="214" t="s">
        <v>413</v>
      </c>
      <c r="D46" s="214" t="s">
        <v>383</v>
      </c>
      <c r="E46" s="214">
        <v>25</v>
      </c>
      <c r="F46" s="816">
        <v>27</v>
      </c>
      <c r="G46" s="816">
        <v>125</v>
      </c>
      <c r="H46" s="214" t="s">
        <v>384</v>
      </c>
      <c r="I46" s="213">
        <v>88</v>
      </c>
      <c r="J46" s="184">
        <v>20.8034</v>
      </c>
      <c r="K46" s="183">
        <f>ROUND(J46*$J$5,2)</f>
        <v>3120.51</v>
      </c>
      <c r="L46" s="184">
        <v>19.393000000000001</v>
      </c>
      <c r="M46" s="183">
        <f>ROUND(L46*$J$5,0)</f>
        <v>2909</v>
      </c>
      <c r="N46" s="167"/>
      <c r="O46" s="167"/>
    </row>
    <row r="47" spans="1:18" ht="21.75" customHeight="1">
      <c r="A47" s="814"/>
      <c r="B47" s="212" t="s">
        <v>416</v>
      </c>
      <c r="C47" s="210" t="s">
        <v>413</v>
      </c>
      <c r="D47" s="210" t="s">
        <v>383</v>
      </c>
      <c r="E47" s="210">
        <v>50</v>
      </c>
      <c r="F47" s="783"/>
      <c r="G47" s="783"/>
      <c r="H47" s="210" t="s">
        <v>384</v>
      </c>
      <c r="I47" s="209">
        <v>36</v>
      </c>
      <c r="J47" s="184">
        <v>41.583200000000005</v>
      </c>
      <c r="K47" s="183">
        <f>ROUND(J47*$J$5,2)</f>
        <v>6237.48</v>
      </c>
      <c r="L47" s="184">
        <v>38.764000000000003</v>
      </c>
      <c r="M47" s="183">
        <f>ROUND(L47*$J$5,0)</f>
        <v>5815</v>
      </c>
      <c r="N47" s="167"/>
      <c r="O47" s="167"/>
    </row>
    <row r="48" spans="1:18" ht="21.75" customHeight="1">
      <c r="A48" s="814"/>
      <c r="B48" s="212" t="s">
        <v>417</v>
      </c>
      <c r="C48" s="210" t="s">
        <v>413</v>
      </c>
      <c r="D48" s="210" t="s">
        <v>387</v>
      </c>
      <c r="E48" s="210">
        <v>25</v>
      </c>
      <c r="F48" s="783">
        <v>21</v>
      </c>
      <c r="G48" s="783">
        <v>220</v>
      </c>
      <c r="H48" s="210" t="s">
        <v>384</v>
      </c>
      <c r="I48" s="209">
        <v>30</v>
      </c>
      <c r="J48" s="184">
        <v>38.019599999999997</v>
      </c>
      <c r="K48" s="183">
        <f>ROUND(J48*$J$5,2)</f>
        <v>5702.94</v>
      </c>
      <c r="L48" s="184">
        <v>35.442</v>
      </c>
      <c r="M48" s="183">
        <f>ROUND(L48*$J$5,0)</f>
        <v>5316</v>
      </c>
      <c r="N48" s="167"/>
      <c r="O48" s="167"/>
    </row>
    <row r="49" spans="1:14" s="167" customFormat="1" ht="21.75" customHeight="1" thickBot="1">
      <c r="A49" s="815"/>
      <c r="B49" s="208" t="s">
        <v>418</v>
      </c>
      <c r="C49" s="206" t="s">
        <v>413</v>
      </c>
      <c r="D49" s="206" t="s">
        <v>387</v>
      </c>
      <c r="E49" s="206">
        <v>50</v>
      </c>
      <c r="F49" s="817"/>
      <c r="G49" s="817"/>
      <c r="H49" s="206" t="s">
        <v>384</v>
      </c>
      <c r="I49" s="205">
        <v>16</v>
      </c>
      <c r="J49" s="184">
        <v>76.039199999999994</v>
      </c>
      <c r="K49" s="183">
        <f>ROUND(J49*$J$5,2)</f>
        <v>11405.88</v>
      </c>
      <c r="L49" s="184">
        <v>70.884</v>
      </c>
      <c r="M49" s="183">
        <f>ROUND(L49*$J$5,0)</f>
        <v>10633</v>
      </c>
    </row>
    <row r="50" spans="1:14" s="167" customFormat="1" ht="15.6" customHeight="1">
      <c r="A50" s="833" t="s">
        <v>419</v>
      </c>
      <c r="B50" s="834"/>
      <c r="C50" s="834"/>
      <c r="D50" s="834"/>
      <c r="E50" s="834"/>
      <c r="F50" s="834"/>
      <c r="G50" s="834"/>
      <c r="H50" s="834"/>
      <c r="I50" s="835"/>
      <c r="J50" s="190"/>
      <c r="K50" s="228"/>
      <c r="L50" s="227"/>
      <c r="M50" s="189"/>
      <c r="N50" s="226"/>
    </row>
    <row r="51" spans="1:14" s="168" customFormat="1" ht="39.75" customHeight="1" thickBot="1">
      <c r="A51" s="829" t="s">
        <v>420</v>
      </c>
      <c r="B51" s="830"/>
      <c r="C51" s="830"/>
      <c r="D51" s="830"/>
      <c r="E51" s="830"/>
      <c r="F51" s="830"/>
      <c r="G51" s="830"/>
      <c r="H51" s="830"/>
      <c r="I51" s="831"/>
      <c r="J51" s="190"/>
      <c r="K51" s="228"/>
      <c r="L51" s="227"/>
      <c r="M51" s="189"/>
      <c r="N51" s="229"/>
    </row>
    <row r="52" spans="1:14" s="167" customFormat="1" ht="14.25" customHeight="1">
      <c r="A52" s="820"/>
      <c r="B52" s="202" t="s">
        <v>421</v>
      </c>
      <c r="C52" s="201" t="s">
        <v>419</v>
      </c>
      <c r="D52" s="221" t="s">
        <v>383</v>
      </c>
      <c r="E52" s="201">
        <v>20</v>
      </c>
      <c r="F52" s="797">
        <v>8</v>
      </c>
      <c r="G52" s="797">
        <v>80</v>
      </c>
      <c r="H52" s="201" t="s">
        <v>384</v>
      </c>
      <c r="I52" s="200">
        <v>132</v>
      </c>
      <c r="J52" s="184">
        <v>8.4016000000000002</v>
      </c>
      <c r="K52" s="183">
        <f t="shared" ref="K52:K63" si="2">ROUND(J52*$J$5,2)</f>
        <v>1260.24</v>
      </c>
      <c r="L52" s="184">
        <v>6.0830000000000002</v>
      </c>
      <c r="M52" s="183">
        <f t="shared" ref="M52:M63" si="3">ROUND(L52*$J$5,0)</f>
        <v>912</v>
      </c>
    </row>
    <row r="53" spans="1:14" s="167" customFormat="1" ht="14.25" customHeight="1">
      <c r="A53" s="820"/>
      <c r="B53" s="212" t="s">
        <v>422</v>
      </c>
      <c r="C53" s="210" t="s">
        <v>419</v>
      </c>
      <c r="D53" s="211" t="s">
        <v>383</v>
      </c>
      <c r="E53" s="210">
        <v>30</v>
      </c>
      <c r="F53" s="797"/>
      <c r="G53" s="797"/>
      <c r="H53" s="210" t="s">
        <v>384</v>
      </c>
      <c r="I53" s="209">
        <v>88</v>
      </c>
      <c r="J53" s="184">
        <v>9.7821999999999996</v>
      </c>
      <c r="K53" s="183">
        <f t="shared" si="2"/>
        <v>1467.33</v>
      </c>
      <c r="L53" s="184">
        <v>9.1189999999999998</v>
      </c>
      <c r="M53" s="183">
        <f t="shared" si="3"/>
        <v>1368</v>
      </c>
    </row>
    <row r="54" spans="1:14" s="167" customFormat="1" ht="14.25" customHeight="1">
      <c r="A54" s="820"/>
      <c r="B54" s="212" t="s">
        <v>423</v>
      </c>
      <c r="C54" s="210" t="s">
        <v>419</v>
      </c>
      <c r="D54" s="211" t="s">
        <v>383</v>
      </c>
      <c r="E54" s="210">
        <v>50</v>
      </c>
      <c r="F54" s="782"/>
      <c r="G54" s="782"/>
      <c r="H54" s="210" t="s">
        <v>384</v>
      </c>
      <c r="I54" s="209">
        <v>66</v>
      </c>
      <c r="J54" s="184">
        <v>16.307600000000001</v>
      </c>
      <c r="K54" s="183">
        <f t="shared" si="2"/>
        <v>2446.14</v>
      </c>
      <c r="L54" s="184">
        <v>15.202</v>
      </c>
      <c r="M54" s="183">
        <f t="shared" si="3"/>
        <v>2280</v>
      </c>
      <c r="N54" s="226"/>
    </row>
    <row r="55" spans="1:14" s="167" customFormat="1" ht="14.25" customHeight="1">
      <c r="A55" s="820"/>
      <c r="B55" s="212" t="s">
        <v>424</v>
      </c>
      <c r="C55" s="210" t="s">
        <v>419</v>
      </c>
      <c r="D55" s="211" t="s">
        <v>409</v>
      </c>
      <c r="E55" s="210">
        <v>25</v>
      </c>
      <c r="F55" s="784">
        <v>8</v>
      </c>
      <c r="G55" s="784">
        <v>110</v>
      </c>
      <c r="H55" s="210" t="s">
        <v>384</v>
      </c>
      <c r="I55" s="209">
        <v>72</v>
      </c>
      <c r="J55" s="184">
        <v>11.1982</v>
      </c>
      <c r="K55" s="183">
        <f t="shared" si="2"/>
        <v>1679.73</v>
      </c>
      <c r="L55" s="184">
        <v>10.439</v>
      </c>
      <c r="M55" s="183">
        <f t="shared" si="3"/>
        <v>1566</v>
      </c>
      <c r="N55" s="226"/>
    </row>
    <row r="56" spans="1:14" s="167" customFormat="1" ht="14.25" customHeight="1">
      <c r="A56" s="820"/>
      <c r="B56" s="212" t="s">
        <v>425</v>
      </c>
      <c r="C56" s="210" t="s">
        <v>419</v>
      </c>
      <c r="D56" s="211" t="s">
        <v>409</v>
      </c>
      <c r="E56" s="210">
        <v>50</v>
      </c>
      <c r="F56" s="782"/>
      <c r="G56" s="782"/>
      <c r="H56" s="210" t="s">
        <v>384</v>
      </c>
      <c r="I56" s="209">
        <v>42</v>
      </c>
      <c r="J56" s="184">
        <v>22.3964</v>
      </c>
      <c r="K56" s="183">
        <f t="shared" si="2"/>
        <v>3359.46</v>
      </c>
      <c r="L56" s="184">
        <v>20.878</v>
      </c>
      <c r="M56" s="183">
        <f t="shared" si="3"/>
        <v>3132</v>
      </c>
      <c r="N56" s="226"/>
    </row>
    <row r="57" spans="1:14" s="167" customFormat="1" ht="14.25" customHeight="1">
      <c r="A57" s="820"/>
      <c r="B57" s="212" t="s">
        <v>426</v>
      </c>
      <c r="C57" s="210" t="s">
        <v>419</v>
      </c>
      <c r="D57" s="211" t="s">
        <v>387</v>
      </c>
      <c r="E57" s="210">
        <v>20</v>
      </c>
      <c r="F57" s="784">
        <v>8</v>
      </c>
      <c r="G57" s="784">
        <v>160</v>
      </c>
      <c r="H57" s="210" t="s">
        <v>384</v>
      </c>
      <c r="I57" s="209">
        <v>66</v>
      </c>
      <c r="J57" s="184">
        <v>12.024199999999999</v>
      </c>
      <c r="K57" s="183">
        <f t="shared" si="2"/>
        <v>1803.63</v>
      </c>
      <c r="L57" s="184">
        <v>11.209</v>
      </c>
      <c r="M57" s="183">
        <f t="shared" si="3"/>
        <v>1681</v>
      </c>
      <c r="N57" s="226"/>
    </row>
    <row r="58" spans="1:14" s="167" customFormat="1" ht="14.25" customHeight="1">
      <c r="A58" s="820"/>
      <c r="B58" s="212" t="s">
        <v>427</v>
      </c>
      <c r="C58" s="210" t="s">
        <v>419</v>
      </c>
      <c r="D58" s="211" t="s">
        <v>387</v>
      </c>
      <c r="E58" s="210">
        <v>30</v>
      </c>
      <c r="F58" s="797"/>
      <c r="G58" s="797"/>
      <c r="H58" s="210" t="s">
        <v>384</v>
      </c>
      <c r="I58" s="209">
        <v>36</v>
      </c>
      <c r="J58" s="184">
        <v>18.0304</v>
      </c>
      <c r="K58" s="183">
        <f t="shared" si="2"/>
        <v>2704.56</v>
      </c>
      <c r="L58" s="184">
        <v>16.808</v>
      </c>
      <c r="M58" s="183">
        <f t="shared" si="3"/>
        <v>2521</v>
      </c>
      <c r="N58" s="226"/>
    </row>
    <row r="59" spans="1:14" s="167" customFormat="1" ht="14.25" customHeight="1">
      <c r="A59" s="820"/>
      <c r="B59" s="212" t="s">
        <v>428</v>
      </c>
      <c r="C59" s="210" t="s">
        <v>419</v>
      </c>
      <c r="D59" s="211" t="s">
        <v>387</v>
      </c>
      <c r="E59" s="210">
        <v>50</v>
      </c>
      <c r="F59" s="782"/>
      <c r="G59" s="782"/>
      <c r="H59" s="210" t="s">
        <v>384</v>
      </c>
      <c r="I59" s="209">
        <v>24</v>
      </c>
      <c r="J59" s="184">
        <v>30.054600000000001</v>
      </c>
      <c r="K59" s="183">
        <f t="shared" si="2"/>
        <v>4508.1899999999996</v>
      </c>
      <c r="L59" s="184">
        <v>28.016999999999999</v>
      </c>
      <c r="M59" s="183">
        <f t="shared" si="3"/>
        <v>4203</v>
      </c>
      <c r="N59" s="226"/>
    </row>
    <row r="60" spans="1:14" s="167" customFormat="1" ht="14.25" customHeight="1">
      <c r="A60" s="820"/>
      <c r="B60" s="212" t="s">
        <v>429</v>
      </c>
      <c r="C60" s="210" t="s">
        <v>419</v>
      </c>
      <c r="D60" s="211" t="s">
        <v>430</v>
      </c>
      <c r="E60" s="210">
        <v>25</v>
      </c>
      <c r="F60" s="784">
        <v>7</v>
      </c>
      <c r="G60" s="784">
        <v>330</v>
      </c>
      <c r="H60" s="210" t="s">
        <v>384</v>
      </c>
      <c r="I60" s="209">
        <v>32</v>
      </c>
      <c r="J60" s="184">
        <v>30.585600000000003</v>
      </c>
      <c r="K60" s="183">
        <f t="shared" si="2"/>
        <v>4587.84</v>
      </c>
      <c r="L60" s="184">
        <v>28.512</v>
      </c>
      <c r="M60" s="183">
        <f t="shared" si="3"/>
        <v>4277</v>
      </c>
      <c r="N60" s="226"/>
    </row>
    <row r="61" spans="1:14" s="167" customFormat="1" ht="14.25" customHeight="1">
      <c r="A61" s="820"/>
      <c r="B61" s="212" t="s">
        <v>431</v>
      </c>
      <c r="C61" s="210" t="s">
        <v>419</v>
      </c>
      <c r="D61" s="211" t="s">
        <v>430</v>
      </c>
      <c r="E61" s="210">
        <v>50</v>
      </c>
      <c r="F61" s="782"/>
      <c r="G61" s="782"/>
      <c r="H61" s="210" t="s">
        <v>384</v>
      </c>
      <c r="I61" s="209">
        <v>16</v>
      </c>
      <c r="J61" s="184">
        <v>61.171200000000006</v>
      </c>
      <c r="K61" s="183">
        <f t="shared" si="2"/>
        <v>9175.68</v>
      </c>
      <c r="L61" s="184">
        <v>57.024000000000001</v>
      </c>
      <c r="M61" s="183">
        <f t="shared" si="3"/>
        <v>8554</v>
      </c>
    </row>
    <row r="62" spans="1:14" s="167" customFormat="1" ht="14.25" customHeight="1">
      <c r="A62" s="820"/>
      <c r="B62" s="212" t="s">
        <v>432</v>
      </c>
      <c r="C62" s="210" t="s">
        <v>419</v>
      </c>
      <c r="D62" s="211" t="s">
        <v>433</v>
      </c>
      <c r="E62" s="210">
        <v>25</v>
      </c>
      <c r="F62" s="784">
        <v>5</v>
      </c>
      <c r="G62" s="784">
        <v>550</v>
      </c>
      <c r="H62" s="210" t="s">
        <v>384</v>
      </c>
      <c r="I62" s="209">
        <v>20</v>
      </c>
      <c r="J62" s="184">
        <v>60.687399999999997</v>
      </c>
      <c r="K62" s="183">
        <f t="shared" si="2"/>
        <v>9103.11</v>
      </c>
      <c r="L62" s="184">
        <v>56.573</v>
      </c>
      <c r="M62" s="183">
        <f t="shared" si="3"/>
        <v>8486</v>
      </c>
    </row>
    <row r="63" spans="1:14" s="167" customFormat="1" ht="14.25" customHeight="1" thickBot="1">
      <c r="A63" s="820"/>
      <c r="B63" s="199" t="s">
        <v>434</v>
      </c>
      <c r="C63" s="198" t="s">
        <v>419</v>
      </c>
      <c r="D63" s="220" t="s">
        <v>433</v>
      </c>
      <c r="E63" s="198">
        <v>50</v>
      </c>
      <c r="F63" s="797"/>
      <c r="G63" s="797"/>
      <c r="H63" s="198" t="s">
        <v>384</v>
      </c>
      <c r="I63" s="197">
        <v>7</v>
      </c>
      <c r="J63" s="184">
        <v>121.35120000000001</v>
      </c>
      <c r="K63" s="183">
        <f t="shared" si="2"/>
        <v>18202.68</v>
      </c>
      <c r="L63" s="184">
        <v>113.12400000000001</v>
      </c>
      <c r="M63" s="183">
        <f t="shared" si="3"/>
        <v>16969</v>
      </c>
    </row>
    <row r="64" spans="1:14" s="167" customFormat="1" ht="15.75">
      <c r="A64" s="822" t="s">
        <v>435</v>
      </c>
      <c r="B64" s="823"/>
      <c r="C64" s="823"/>
      <c r="D64" s="823"/>
      <c r="E64" s="823"/>
      <c r="F64" s="823"/>
      <c r="G64" s="823"/>
      <c r="H64" s="823"/>
      <c r="I64" s="824"/>
      <c r="J64" s="191"/>
      <c r="K64" s="196"/>
      <c r="L64" s="227"/>
      <c r="M64" s="189"/>
      <c r="N64" s="226"/>
    </row>
    <row r="65" spans="1:15" ht="50.25" customHeight="1" thickBot="1">
      <c r="A65" s="829" t="s">
        <v>436</v>
      </c>
      <c r="B65" s="830"/>
      <c r="C65" s="830"/>
      <c r="D65" s="830"/>
      <c r="E65" s="830"/>
      <c r="F65" s="830"/>
      <c r="G65" s="830"/>
      <c r="H65" s="830"/>
      <c r="I65" s="831"/>
      <c r="J65" s="190"/>
      <c r="K65" s="228"/>
      <c r="L65" s="227"/>
      <c r="M65" s="189"/>
      <c r="N65" s="226"/>
      <c r="O65" s="167"/>
    </row>
    <row r="66" spans="1:15" ht="14.25" customHeight="1">
      <c r="A66" s="836"/>
      <c r="B66" s="202" t="s">
        <v>437</v>
      </c>
      <c r="C66" s="201" t="s">
        <v>435</v>
      </c>
      <c r="D66" s="201" t="s">
        <v>383</v>
      </c>
      <c r="E66" s="201">
        <v>20</v>
      </c>
      <c r="F66" s="782">
        <v>8</v>
      </c>
      <c r="G66" s="782">
        <v>80</v>
      </c>
      <c r="H66" s="201" t="s">
        <v>384</v>
      </c>
      <c r="I66" s="200">
        <v>132</v>
      </c>
      <c r="J66" s="184">
        <v>6.5961999999999996</v>
      </c>
      <c r="K66" s="183">
        <f t="shared" ref="K66:K74" si="4">ROUND(J66*$J$5,2)</f>
        <v>989.43</v>
      </c>
      <c r="L66" s="184">
        <v>6.149</v>
      </c>
      <c r="M66" s="183">
        <f t="shared" ref="M66:M74" si="5">ROUND(L66*$J$5,2)</f>
        <v>922.35</v>
      </c>
      <c r="N66" s="167"/>
      <c r="O66" s="167"/>
    </row>
    <row r="67" spans="1:15" ht="14.25" customHeight="1">
      <c r="A67" s="837"/>
      <c r="B67" s="212" t="s">
        <v>438</v>
      </c>
      <c r="C67" s="210" t="s">
        <v>435</v>
      </c>
      <c r="D67" s="210" t="s">
        <v>383</v>
      </c>
      <c r="E67" s="210">
        <v>30</v>
      </c>
      <c r="F67" s="783"/>
      <c r="G67" s="783"/>
      <c r="H67" s="210" t="s">
        <v>384</v>
      </c>
      <c r="I67" s="209">
        <v>88</v>
      </c>
      <c r="J67" s="184">
        <v>9.9001999999999999</v>
      </c>
      <c r="K67" s="183">
        <f t="shared" si="4"/>
        <v>1485.03</v>
      </c>
      <c r="L67" s="184">
        <v>9.229000000000001</v>
      </c>
      <c r="M67" s="183">
        <f t="shared" si="5"/>
        <v>1384.35</v>
      </c>
      <c r="N67" s="167"/>
      <c r="O67" s="167"/>
    </row>
    <row r="68" spans="1:15" ht="14.25" customHeight="1">
      <c r="A68" s="837"/>
      <c r="B68" s="212" t="s">
        <v>439</v>
      </c>
      <c r="C68" s="210" t="s">
        <v>435</v>
      </c>
      <c r="D68" s="210" t="s">
        <v>383</v>
      </c>
      <c r="E68" s="210">
        <v>50</v>
      </c>
      <c r="F68" s="783"/>
      <c r="G68" s="783"/>
      <c r="H68" s="210" t="s">
        <v>384</v>
      </c>
      <c r="I68" s="209">
        <v>66</v>
      </c>
      <c r="J68" s="184">
        <v>16.508199999999999</v>
      </c>
      <c r="K68" s="183">
        <f t="shared" si="4"/>
        <v>2476.23</v>
      </c>
      <c r="L68" s="184">
        <v>15.388999999999999</v>
      </c>
      <c r="M68" s="183">
        <f t="shared" si="5"/>
        <v>2308.35</v>
      </c>
      <c r="N68" s="167"/>
      <c r="O68" s="167"/>
    </row>
    <row r="69" spans="1:15" ht="14.25" customHeight="1">
      <c r="A69" s="837"/>
      <c r="B69" s="212" t="s">
        <v>440</v>
      </c>
      <c r="C69" s="210" t="s">
        <v>435</v>
      </c>
      <c r="D69" s="210" t="s">
        <v>409</v>
      </c>
      <c r="E69" s="210">
        <v>20</v>
      </c>
      <c r="F69" s="783">
        <v>8</v>
      </c>
      <c r="G69" s="783">
        <v>110</v>
      </c>
      <c r="H69" s="210" t="s">
        <v>384</v>
      </c>
      <c r="I69" s="209">
        <v>72</v>
      </c>
      <c r="J69" s="184">
        <v>9.0860000000000003</v>
      </c>
      <c r="K69" s="183">
        <f t="shared" si="4"/>
        <v>1362.9</v>
      </c>
      <c r="L69" s="184">
        <v>8.4700000000000006</v>
      </c>
      <c r="M69" s="183">
        <f t="shared" si="5"/>
        <v>1270.5</v>
      </c>
      <c r="N69" s="167"/>
      <c r="O69" s="167"/>
    </row>
    <row r="70" spans="1:15" ht="14.25" customHeight="1">
      <c r="A70" s="837"/>
      <c r="B70" s="212" t="s">
        <v>441</v>
      </c>
      <c r="C70" s="210" t="s">
        <v>435</v>
      </c>
      <c r="D70" s="210" t="s">
        <v>409</v>
      </c>
      <c r="E70" s="210">
        <v>30</v>
      </c>
      <c r="F70" s="783"/>
      <c r="G70" s="783"/>
      <c r="H70" s="210" t="s">
        <v>384</v>
      </c>
      <c r="I70" s="209">
        <v>48</v>
      </c>
      <c r="J70" s="184">
        <v>13.6408</v>
      </c>
      <c r="K70" s="183">
        <f t="shared" si="4"/>
        <v>2046.12</v>
      </c>
      <c r="L70" s="184">
        <v>12.716000000000001</v>
      </c>
      <c r="M70" s="183">
        <f t="shared" si="5"/>
        <v>1907.4</v>
      </c>
      <c r="N70" s="167"/>
      <c r="O70" s="167"/>
    </row>
    <row r="71" spans="1:15" ht="14.25" customHeight="1">
      <c r="A71" s="837"/>
      <c r="B71" s="212" t="s">
        <v>442</v>
      </c>
      <c r="C71" s="210" t="s">
        <v>435</v>
      </c>
      <c r="D71" s="210" t="s">
        <v>409</v>
      </c>
      <c r="E71" s="210">
        <v>50</v>
      </c>
      <c r="F71" s="783"/>
      <c r="G71" s="783"/>
      <c r="H71" s="210" t="s">
        <v>384</v>
      </c>
      <c r="I71" s="209">
        <v>42</v>
      </c>
      <c r="J71" s="184">
        <v>22.726800000000001</v>
      </c>
      <c r="K71" s="183">
        <f t="shared" si="4"/>
        <v>3409.02</v>
      </c>
      <c r="L71" s="184">
        <v>21.186</v>
      </c>
      <c r="M71" s="183">
        <f t="shared" si="5"/>
        <v>3177.9</v>
      </c>
      <c r="N71" s="167"/>
      <c r="O71" s="167"/>
    </row>
    <row r="72" spans="1:15" ht="14.25" customHeight="1">
      <c r="A72" s="837"/>
      <c r="B72" s="212" t="s">
        <v>443</v>
      </c>
      <c r="C72" s="210" t="s">
        <v>435</v>
      </c>
      <c r="D72" s="210" t="s">
        <v>387</v>
      </c>
      <c r="E72" s="210">
        <v>20</v>
      </c>
      <c r="F72" s="783">
        <v>8</v>
      </c>
      <c r="G72" s="783">
        <v>160</v>
      </c>
      <c r="H72" s="210" t="s">
        <v>384</v>
      </c>
      <c r="I72" s="209">
        <v>66</v>
      </c>
      <c r="J72" s="184">
        <v>12.9682</v>
      </c>
      <c r="K72" s="183">
        <f t="shared" si="4"/>
        <v>1945.23</v>
      </c>
      <c r="L72" s="184">
        <v>12.089</v>
      </c>
      <c r="M72" s="183">
        <f t="shared" si="5"/>
        <v>1813.35</v>
      </c>
      <c r="N72" s="167"/>
      <c r="O72" s="167"/>
    </row>
    <row r="73" spans="1:15" ht="14.25" customHeight="1">
      <c r="A73" s="837"/>
      <c r="B73" s="212" t="s">
        <v>444</v>
      </c>
      <c r="C73" s="210" t="s">
        <v>435</v>
      </c>
      <c r="D73" s="210" t="s">
        <v>387</v>
      </c>
      <c r="E73" s="210">
        <v>30</v>
      </c>
      <c r="F73" s="783"/>
      <c r="G73" s="783"/>
      <c r="H73" s="210" t="s">
        <v>384</v>
      </c>
      <c r="I73" s="209">
        <v>36</v>
      </c>
      <c r="J73" s="184">
        <v>19.446400000000001</v>
      </c>
      <c r="K73" s="183">
        <f t="shared" si="4"/>
        <v>2916.96</v>
      </c>
      <c r="L73" s="184">
        <v>18.128</v>
      </c>
      <c r="M73" s="183">
        <f t="shared" si="5"/>
        <v>2719.2</v>
      </c>
      <c r="N73" s="167"/>
      <c r="O73" s="167"/>
    </row>
    <row r="74" spans="1:15" ht="14.25" customHeight="1" thickBot="1">
      <c r="A74" s="838"/>
      <c r="B74" s="199" t="s">
        <v>445</v>
      </c>
      <c r="C74" s="198" t="s">
        <v>435</v>
      </c>
      <c r="D74" s="198" t="s">
        <v>387</v>
      </c>
      <c r="E74" s="198">
        <v>50</v>
      </c>
      <c r="F74" s="784"/>
      <c r="G74" s="784"/>
      <c r="H74" s="198" t="s">
        <v>384</v>
      </c>
      <c r="I74" s="197">
        <v>24</v>
      </c>
      <c r="J74" s="184">
        <v>32.4146</v>
      </c>
      <c r="K74" s="183">
        <f t="shared" si="4"/>
        <v>4862.1899999999996</v>
      </c>
      <c r="L74" s="184">
        <v>30.216999999999999</v>
      </c>
      <c r="M74" s="183">
        <f t="shared" si="5"/>
        <v>4532.55</v>
      </c>
      <c r="N74" s="167"/>
      <c r="O74" s="167"/>
    </row>
    <row r="75" spans="1:15" ht="14.25" customHeight="1">
      <c r="A75" s="822" t="s">
        <v>446</v>
      </c>
      <c r="B75" s="823"/>
      <c r="C75" s="823"/>
      <c r="D75" s="823"/>
      <c r="E75" s="823"/>
      <c r="F75" s="823"/>
      <c r="G75" s="823"/>
      <c r="H75" s="823"/>
      <c r="I75" s="824"/>
      <c r="J75" s="191"/>
      <c r="K75" s="196"/>
      <c r="L75" s="227"/>
      <c r="M75" s="189"/>
      <c r="N75" s="189"/>
      <c r="O75" s="226"/>
    </row>
    <row r="76" spans="1:15" ht="47.25" customHeight="1" thickBot="1">
      <c r="A76" s="829" t="s">
        <v>447</v>
      </c>
      <c r="B76" s="830"/>
      <c r="C76" s="830"/>
      <c r="D76" s="830"/>
      <c r="E76" s="830"/>
      <c r="F76" s="830"/>
      <c r="G76" s="830"/>
      <c r="H76" s="830"/>
      <c r="I76" s="831"/>
      <c r="J76" s="190"/>
      <c r="K76" s="228"/>
      <c r="L76" s="227"/>
      <c r="M76" s="189"/>
      <c r="N76" s="189"/>
      <c r="O76" s="226"/>
    </row>
    <row r="77" spans="1:15" ht="15" customHeight="1">
      <c r="A77" s="820"/>
      <c r="B77" s="202" t="s">
        <v>448</v>
      </c>
      <c r="C77" s="201" t="s">
        <v>446</v>
      </c>
      <c r="D77" s="221" t="s">
        <v>383</v>
      </c>
      <c r="E77" s="201">
        <v>20</v>
      </c>
      <c r="F77" s="797">
        <v>8</v>
      </c>
      <c r="G77" s="797">
        <v>110</v>
      </c>
      <c r="H77" s="201" t="s">
        <v>384</v>
      </c>
      <c r="I77" s="200">
        <v>110</v>
      </c>
      <c r="J77" s="184">
        <v>9.7232000000000003</v>
      </c>
      <c r="K77" s="183">
        <f t="shared" ref="K77:K86" si="6">ROUND(J77*$J$5,2)</f>
        <v>1458.48</v>
      </c>
      <c r="L77" s="184">
        <v>9.0640000000000001</v>
      </c>
      <c r="M77" s="183">
        <f t="shared" ref="M77:M86" si="7">ROUND(L77*$J$5,2)</f>
        <v>1359.6</v>
      </c>
      <c r="N77" s="167"/>
      <c r="O77" s="167"/>
    </row>
    <row r="78" spans="1:15" ht="15" customHeight="1">
      <c r="A78" s="820"/>
      <c r="B78" s="212" t="s">
        <v>449</v>
      </c>
      <c r="C78" s="210" t="s">
        <v>446</v>
      </c>
      <c r="D78" s="211" t="s">
        <v>383</v>
      </c>
      <c r="E78" s="210">
        <v>30</v>
      </c>
      <c r="F78" s="797"/>
      <c r="G78" s="797"/>
      <c r="H78" s="210" t="s">
        <v>384</v>
      </c>
      <c r="I78" s="209">
        <v>77</v>
      </c>
      <c r="J78" s="184">
        <v>14.573</v>
      </c>
      <c r="K78" s="183">
        <f t="shared" si="6"/>
        <v>2185.9499999999998</v>
      </c>
      <c r="L78" s="184">
        <v>13.584999999999999</v>
      </c>
      <c r="M78" s="183">
        <f t="shared" si="7"/>
        <v>2037.75</v>
      </c>
      <c r="N78" s="167"/>
      <c r="O78" s="167"/>
    </row>
    <row r="79" spans="1:15" ht="15" customHeight="1">
      <c r="A79" s="820"/>
      <c r="B79" s="212" t="s">
        <v>450</v>
      </c>
      <c r="C79" s="210" t="s">
        <v>446</v>
      </c>
      <c r="D79" s="211" t="s">
        <v>383</v>
      </c>
      <c r="E79" s="210">
        <v>50</v>
      </c>
      <c r="F79" s="797"/>
      <c r="G79" s="797"/>
      <c r="H79" s="210" t="s">
        <v>384</v>
      </c>
      <c r="I79" s="209">
        <v>48</v>
      </c>
      <c r="J79" s="184">
        <v>24.296199999999999</v>
      </c>
      <c r="K79" s="183">
        <f t="shared" si="6"/>
        <v>3644.43</v>
      </c>
      <c r="L79" s="184">
        <v>22.649000000000001</v>
      </c>
      <c r="M79" s="183">
        <f t="shared" si="7"/>
        <v>3397.35</v>
      </c>
      <c r="N79" s="167"/>
      <c r="O79" s="167"/>
    </row>
    <row r="80" spans="1:15" ht="15" customHeight="1">
      <c r="A80" s="820"/>
      <c r="B80" s="212" t="s">
        <v>451</v>
      </c>
      <c r="C80" s="210" t="s">
        <v>446</v>
      </c>
      <c r="D80" s="211" t="s">
        <v>409</v>
      </c>
      <c r="E80" s="210">
        <v>20</v>
      </c>
      <c r="F80" s="784">
        <v>8</v>
      </c>
      <c r="G80" s="784">
        <v>135</v>
      </c>
      <c r="H80" s="210" t="s">
        <v>384</v>
      </c>
      <c r="I80" s="209">
        <v>78</v>
      </c>
      <c r="J80" s="184">
        <v>11.917999999999999</v>
      </c>
      <c r="K80" s="183">
        <f t="shared" si="6"/>
        <v>1787.7</v>
      </c>
      <c r="L80" s="184">
        <v>11.11</v>
      </c>
      <c r="M80" s="183">
        <f t="shared" si="7"/>
        <v>1666.5</v>
      </c>
      <c r="N80" s="167"/>
      <c r="O80" s="167"/>
    </row>
    <row r="81" spans="1:13" s="167" customFormat="1" ht="15" customHeight="1">
      <c r="A81" s="820"/>
      <c r="B81" s="212" t="s">
        <v>452</v>
      </c>
      <c r="C81" s="210" t="s">
        <v>446</v>
      </c>
      <c r="D81" s="211" t="s">
        <v>409</v>
      </c>
      <c r="E81" s="210">
        <v>30</v>
      </c>
      <c r="F81" s="797"/>
      <c r="G81" s="797"/>
      <c r="H81" s="210" t="s">
        <v>384</v>
      </c>
      <c r="I81" s="209">
        <v>54</v>
      </c>
      <c r="J81" s="184">
        <v>17.876999999999999</v>
      </c>
      <c r="K81" s="183">
        <f t="shared" si="6"/>
        <v>2681.55</v>
      </c>
      <c r="L81" s="184">
        <v>16.664999999999999</v>
      </c>
      <c r="M81" s="183">
        <f t="shared" si="7"/>
        <v>2499.75</v>
      </c>
    </row>
    <row r="82" spans="1:13" s="167" customFormat="1" ht="15" customHeight="1">
      <c r="A82" s="820"/>
      <c r="B82" s="212" t="s">
        <v>453</v>
      </c>
      <c r="C82" s="210" t="s">
        <v>446</v>
      </c>
      <c r="D82" s="211" t="s">
        <v>409</v>
      </c>
      <c r="E82" s="210">
        <v>50</v>
      </c>
      <c r="F82" s="797"/>
      <c r="G82" s="797"/>
      <c r="H82" s="210" t="s">
        <v>384</v>
      </c>
      <c r="I82" s="209">
        <v>36</v>
      </c>
      <c r="J82" s="184">
        <v>29.795000000000002</v>
      </c>
      <c r="K82" s="183">
        <f t="shared" si="6"/>
        <v>4469.25</v>
      </c>
      <c r="L82" s="184">
        <v>27.774999999999999</v>
      </c>
      <c r="M82" s="183">
        <f t="shared" si="7"/>
        <v>4166.25</v>
      </c>
    </row>
    <row r="83" spans="1:13" s="167" customFormat="1" ht="15" customHeight="1">
      <c r="A83" s="820"/>
      <c r="B83" s="212" t="s">
        <v>454</v>
      </c>
      <c r="C83" s="210" t="s">
        <v>446</v>
      </c>
      <c r="D83" s="211" t="s">
        <v>387</v>
      </c>
      <c r="E83" s="210">
        <v>25</v>
      </c>
      <c r="F83" s="784">
        <v>8</v>
      </c>
      <c r="G83" s="784">
        <v>190</v>
      </c>
      <c r="H83" s="210" t="s">
        <v>384</v>
      </c>
      <c r="I83" s="209">
        <v>42</v>
      </c>
      <c r="J83" s="184">
        <v>19.127800000000001</v>
      </c>
      <c r="K83" s="183">
        <f t="shared" si="6"/>
        <v>2869.17</v>
      </c>
      <c r="L83" s="184">
        <v>17.831</v>
      </c>
      <c r="M83" s="183">
        <f t="shared" si="7"/>
        <v>2674.65</v>
      </c>
    </row>
    <row r="84" spans="1:13" s="167" customFormat="1" ht="15" customHeight="1">
      <c r="A84" s="820"/>
      <c r="B84" s="212" t="s">
        <v>455</v>
      </c>
      <c r="C84" s="210" t="s">
        <v>446</v>
      </c>
      <c r="D84" s="211" t="s">
        <v>387</v>
      </c>
      <c r="E84" s="210">
        <v>50</v>
      </c>
      <c r="F84" s="782"/>
      <c r="G84" s="782"/>
      <c r="H84" s="210" t="s">
        <v>384</v>
      </c>
      <c r="I84" s="209">
        <v>20</v>
      </c>
      <c r="J84" s="184">
        <v>38.243799999999993</v>
      </c>
      <c r="K84" s="183">
        <f t="shared" si="6"/>
        <v>5736.57</v>
      </c>
      <c r="L84" s="184">
        <v>35.650999999999996</v>
      </c>
      <c r="M84" s="183">
        <f t="shared" si="7"/>
        <v>5347.65</v>
      </c>
    </row>
    <row r="85" spans="1:13" s="167" customFormat="1" ht="15" customHeight="1">
      <c r="A85" s="820"/>
      <c r="B85" s="212" t="s">
        <v>456</v>
      </c>
      <c r="C85" s="210" t="s">
        <v>446</v>
      </c>
      <c r="D85" s="211" t="s">
        <v>430</v>
      </c>
      <c r="E85" s="210">
        <v>25</v>
      </c>
      <c r="F85" s="784">
        <v>7</v>
      </c>
      <c r="G85" s="784">
        <v>330</v>
      </c>
      <c r="H85" s="210" t="s">
        <v>384</v>
      </c>
      <c r="I85" s="209">
        <v>32</v>
      </c>
      <c r="J85" s="184">
        <v>36.450200000000002</v>
      </c>
      <c r="K85" s="183">
        <f t="shared" si="6"/>
        <v>5467.53</v>
      </c>
      <c r="L85" s="184">
        <v>33.978999999999999</v>
      </c>
      <c r="M85" s="183">
        <f t="shared" si="7"/>
        <v>5096.8500000000004</v>
      </c>
    </row>
    <row r="86" spans="1:13" s="167" customFormat="1" ht="15" customHeight="1" thickBot="1">
      <c r="A86" s="820"/>
      <c r="B86" s="199" t="s">
        <v>457</v>
      </c>
      <c r="C86" s="198" t="s">
        <v>446</v>
      </c>
      <c r="D86" s="220" t="s">
        <v>430</v>
      </c>
      <c r="E86" s="198">
        <v>50</v>
      </c>
      <c r="F86" s="797"/>
      <c r="G86" s="797"/>
      <c r="H86" s="198" t="s">
        <v>384</v>
      </c>
      <c r="I86" s="197">
        <v>16</v>
      </c>
      <c r="J86" s="184">
        <v>72.888599999999997</v>
      </c>
      <c r="K86" s="183">
        <f t="shared" si="6"/>
        <v>10933.29</v>
      </c>
      <c r="L86" s="184">
        <v>67.947000000000003</v>
      </c>
      <c r="M86" s="183">
        <f t="shared" si="7"/>
        <v>10192.049999999999</v>
      </c>
    </row>
    <row r="87" spans="1:13" s="167" customFormat="1" ht="13.7" customHeight="1">
      <c r="A87" s="822" t="s">
        <v>458</v>
      </c>
      <c r="B87" s="823"/>
      <c r="C87" s="823"/>
      <c r="D87" s="823"/>
      <c r="E87" s="823"/>
      <c r="F87" s="823"/>
      <c r="G87" s="823"/>
      <c r="H87" s="823"/>
      <c r="I87" s="824"/>
      <c r="J87" s="191"/>
      <c r="K87" s="189"/>
      <c r="L87" s="191"/>
      <c r="M87" s="189"/>
    </row>
    <row r="88" spans="1:13" s="167" customFormat="1" ht="57.75" customHeight="1" thickBot="1">
      <c r="A88" s="829" t="s">
        <v>459</v>
      </c>
      <c r="B88" s="830"/>
      <c r="C88" s="830"/>
      <c r="D88" s="830"/>
      <c r="E88" s="830"/>
      <c r="F88" s="830"/>
      <c r="G88" s="830"/>
      <c r="H88" s="830"/>
      <c r="I88" s="831"/>
      <c r="J88" s="190"/>
      <c r="K88" s="189"/>
      <c r="L88" s="190"/>
      <c r="M88" s="189"/>
    </row>
    <row r="89" spans="1:13" s="167" customFormat="1" ht="15" customHeight="1">
      <c r="A89" s="820"/>
      <c r="B89" s="202" t="s">
        <v>460</v>
      </c>
      <c r="C89" s="201" t="s">
        <v>458</v>
      </c>
      <c r="D89" s="221" t="s">
        <v>383</v>
      </c>
      <c r="E89" s="201">
        <v>20</v>
      </c>
      <c r="F89" s="797">
        <v>12</v>
      </c>
      <c r="G89" s="807">
        <v>135</v>
      </c>
      <c r="H89" s="201" t="s">
        <v>384</v>
      </c>
      <c r="I89" s="200">
        <v>99</v>
      </c>
      <c r="J89" s="184">
        <v>12.413599999999999</v>
      </c>
      <c r="K89" s="183">
        <f t="shared" ref="K89:K99" si="8">ROUND(J89*$J$5,2)</f>
        <v>1862.04</v>
      </c>
      <c r="L89" s="184">
        <v>11.571999999999999</v>
      </c>
      <c r="M89" s="183">
        <f t="shared" ref="M89:M99" si="9">ROUND(L89*$J$5,2)</f>
        <v>1735.8</v>
      </c>
    </row>
    <row r="90" spans="1:13" s="167" customFormat="1" ht="15" customHeight="1">
      <c r="A90" s="820"/>
      <c r="B90" s="212" t="s">
        <v>461</v>
      </c>
      <c r="C90" s="210" t="s">
        <v>458</v>
      </c>
      <c r="D90" s="211" t="s">
        <v>383</v>
      </c>
      <c r="E90" s="210">
        <v>30</v>
      </c>
      <c r="F90" s="797"/>
      <c r="G90" s="807"/>
      <c r="H90" s="210" t="s">
        <v>384</v>
      </c>
      <c r="I90" s="209">
        <v>66</v>
      </c>
      <c r="J90" s="184">
        <v>18.6204</v>
      </c>
      <c r="K90" s="183">
        <f t="shared" si="8"/>
        <v>2793.06</v>
      </c>
      <c r="L90" s="184">
        <v>17.358000000000001</v>
      </c>
      <c r="M90" s="183">
        <f t="shared" si="9"/>
        <v>2603.6999999999998</v>
      </c>
    </row>
    <row r="91" spans="1:13" s="167" customFormat="1" ht="15" customHeight="1">
      <c r="A91" s="820"/>
      <c r="B91" s="212" t="s">
        <v>462</v>
      </c>
      <c r="C91" s="210" t="s">
        <v>458</v>
      </c>
      <c r="D91" s="211" t="s">
        <v>383</v>
      </c>
      <c r="E91" s="210">
        <v>50</v>
      </c>
      <c r="F91" s="782"/>
      <c r="G91" s="812"/>
      <c r="H91" s="210" t="s">
        <v>384</v>
      </c>
      <c r="I91" s="209">
        <v>42</v>
      </c>
      <c r="J91" s="184">
        <v>31.0458</v>
      </c>
      <c r="K91" s="183">
        <f t="shared" si="8"/>
        <v>4656.87</v>
      </c>
      <c r="L91" s="184">
        <v>28.940999999999999</v>
      </c>
      <c r="M91" s="183">
        <f t="shared" si="9"/>
        <v>4341.1499999999996</v>
      </c>
    </row>
    <row r="92" spans="1:13" s="167" customFormat="1" ht="15" customHeight="1">
      <c r="A92" s="820"/>
      <c r="B92" s="212" t="s">
        <v>463</v>
      </c>
      <c r="C92" s="210" t="s">
        <v>458</v>
      </c>
      <c r="D92" s="211" t="s">
        <v>409</v>
      </c>
      <c r="E92" s="210">
        <v>20</v>
      </c>
      <c r="F92" s="784">
        <v>12</v>
      </c>
      <c r="G92" s="806">
        <v>175</v>
      </c>
      <c r="H92" s="210" t="s">
        <v>384</v>
      </c>
      <c r="I92" s="209">
        <v>72</v>
      </c>
      <c r="J92" s="184">
        <v>15.870999999999999</v>
      </c>
      <c r="K92" s="183">
        <f t="shared" si="8"/>
        <v>2380.65</v>
      </c>
      <c r="L92" s="184">
        <v>14.795</v>
      </c>
      <c r="M92" s="183">
        <f t="shared" si="9"/>
        <v>2219.25</v>
      </c>
    </row>
    <row r="93" spans="1:13" s="167" customFormat="1" ht="15" customHeight="1">
      <c r="A93" s="820"/>
      <c r="B93" s="212" t="s">
        <v>464</v>
      </c>
      <c r="C93" s="210" t="s">
        <v>458</v>
      </c>
      <c r="D93" s="211" t="s">
        <v>409</v>
      </c>
      <c r="E93" s="210">
        <v>30</v>
      </c>
      <c r="F93" s="797"/>
      <c r="G93" s="807"/>
      <c r="H93" s="210" t="s">
        <v>384</v>
      </c>
      <c r="I93" s="209">
        <v>54</v>
      </c>
      <c r="J93" s="184">
        <v>23.8124</v>
      </c>
      <c r="K93" s="183">
        <f t="shared" si="8"/>
        <v>3571.86</v>
      </c>
      <c r="L93" s="184">
        <v>22.198</v>
      </c>
      <c r="M93" s="183">
        <f t="shared" si="9"/>
        <v>3329.7</v>
      </c>
    </row>
    <row r="94" spans="1:13" s="167" customFormat="1" ht="15" customHeight="1">
      <c r="A94" s="820"/>
      <c r="B94" s="212" t="s">
        <v>465</v>
      </c>
      <c r="C94" s="210" t="s">
        <v>458</v>
      </c>
      <c r="D94" s="211" t="s">
        <v>409</v>
      </c>
      <c r="E94" s="210">
        <v>50</v>
      </c>
      <c r="F94" s="782"/>
      <c r="G94" s="812"/>
      <c r="H94" s="210" t="s">
        <v>384</v>
      </c>
      <c r="I94" s="209">
        <v>30</v>
      </c>
      <c r="J94" s="184">
        <v>39.683400000000006</v>
      </c>
      <c r="K94" s="183">
        <f t="shared" si="8"/>
        <v>5952.51</v>
      </c>
      <c r="L94" s="184">
        <v>36.993000000000002</v>
      </c>
      <c r="M94" s="183">
        <f t="shared" si="9"/>
        <v>5548.95</v>
      </c>
    </row>
    <row r="95" spans="1:13" s="167" customFormat="1" ht="15" customHeight="1">
      <c r="A95" s="820"/>
      <c r="B95" s="212" t="s">
        <v>466</v>
      </c>
      <c r="C95" s="210" t="s">
        <v>458</v>
      </c>
      <c r="D95" s="211" t="s">
        <v>387</v>
      </c>
      <c r="E95" s="210">
        <v>20</v>
      </c>
      <c r="F95" s="784">
        <v>12</v>
      </c>
      <c r="G95" s="806">
        <v>250</v>
      </c>
      <c r="H95" s="210" t="s">
        <v>384</v>
      </c>
      <c r="I95" s="209">
        <v>48</v>
      </c>
      <c r="J95" s="184">
        <v>23.8124</v>
      </c>
      <c r="K95" s="183">
        <f t="shared" si="8"/>
        <v>3571.86</v>
      </c>
      <c r="L95" s="184">
        <v>22.198</v>
      </c>
      <c r="M95" s="183">
        <f t="shared" si="9"/>
        <v>3329.7</v>
      </c>
    </row>
    <row r="96" spans="1:13" s="167" customFormat="1" ht="15" customHeight="1">
      <c r="A96" s="820"/>
      <c r="B96" s="212" t="s">
        <v>467</v>
      </c>
      <c r="C96" s="210" t="s">
        <v>458</v>
      </c>
      <c r="D96" s="211" t="s">
        <v>387</v>
      </c>
      <c r="E96" s="210">
        <v>30</v>
      </c>
      <c r="F96" s="797"/>
      <c r="G96" s="807"/>
      <c r="H96" s="210" t="s">
        <v>384</v>
      </c>
      <c r="I96" s="209">
        <v>30</v>
      </c>
      <c r="J96" s="184">
        <v>35.718600000000002</v>
      </c>
      <c r="K96" s="183">
        <f t="shared" si="8"/>
        <v>5357.79</v>
      </c>
      <c r="L96" s="184">
        <v>33.296999999999997</v>
      </c>
      <c r="M96" s="183">
        <f t="shared" si="9"/>
        <v>4994.55</v>
      </c>
    </row>
    <row r="97" spans="1:15" ht="15" customHeight="1">
      <c r="A97" s="820"/>
      <c r="B97" s="212" t="s">
        <v>468</v>
      </c>
      <c r="C97" s="210" t="s">
        <v>458</v>
      </c>
      <c r="D97" s="211" t="s">
        <v>387</v>
      </c>
      <c r="E97" s="210">
        <v>50</v>
      </c>
      <c r="F97" s="782"/>
      <c r="G97" s="812"/>
      <c r="H97" s="210" t="s">
        <v>384</v>
      </c>
      <c r="I97" s="209">
        <v>20</v>
      </c>
      <c r="J97" s="184">
        <v>59.531000000000006</v>
      </c>
      <c r="K97" s="183">
        <f t="shared" si="8"/>
        <v>8929.65</v>
      </c>
      <c r="L97" s="184">
        <v>55.495000000000005</v>
      </c>
      <c r="M97" s="183">
        <f t="shared" si="9"/>
        <v>8324.25</v>
      </c>
      <c r="N97" s="167"/>
      <c r="O97" s="167"/>
    </row>
    <row r="98" spans="1:15" ht="15" customHeight="1">
      <c r="A98" s="820"/>
      <c r="B98" s="212" t="s">
        <v>469</v>
      </c>
      <c r="C98" s="210" t="s">
        <v>458</v>
      </c>
      <c r="D98" s="211" t="s">
        <v>430</v>
      </c>
      <c r="E98" s="210">
        <v>25</v>
      </c>
      <c r="F98" s="784">
        <v>9</v>
      </c>
      <c r="G98" s="806">
        <v>390</v>
      </c>
      <c r="H98" s="210" t="s">
        <v>384</v>
      </c>
      <c r="I98" s="209">
        <v>32</v>
      </c>
      <c r="J98" s="184">
        <v>48.391799999999996</v>
      </c>
      <c r="K98" s="183">
        <f t="shared" si="8"/>
        <v>7258.77</v>
      </c>
      <c r="L98" s="184">
        <v>45.110999999999997</v>
      </c>
      <c r="M98" s="183">
        <f t="shared" si="9"/>
        <v>6766.65</v>
      </c>
      <c r="N98" s="167"/>
      <c r="O98" s="167"/>
    </row>
    <row r="99" spans="1:15" ht="15" customHeight="1" thickBot="1">
      <c r="A99" s="820"/>
      <c r="B99" s="199" t="s">
        <v>470</v>
      </c>
      <c r="C99" s="198" t="s">
        <v>458</v>
      </c>
      <c r="D99" s="220" t="s">
        <v>430</v>
      </c>
      <c r="E99" s="198">
        <v>50</v>
      </c>
      <c r="F99" s="797"/>
      <c r="G99" s="807"/>
      <c r="H99" s="198" t="s">
        <v>384</v>
      </c>
      <c r="I99" s="197">
        <v>16</v>
      </c>
      <c r="J99" s="184">
        <v>96.795400000000001</v>
      </c>
      <c r="K99" s="183">
        <f t="shared" si="8"/>
        <v>14519.31</v>
      </c>
      <c r="L99" s="184">
        <v>90.233000000000004</v>
      </c>
      <c r="M99" s="183">
        <f t="shared" si="9"/>
        <v>13534.95</v>
      </c>
      <c r="N99" s="167"/>
      <c r="O99" s="167"/>
    </row>
    <row r="100" spans="1:15" ht="11.65" customHeight="1">
      <c r="A100" s="822" t="s">
        <v>471</v>
      </c>
      <c r="B100" s="823"/>
      <c r="C100" s="823"/>
      <c r="D100" s="823"/>
      <c r="E100" s="823"/>
      <c r="F100" s="823"/>
      <c r="G100" s="823"/>
      <c r="H100" s="823"/>
      <c r="I100" s="824"/>
      <c r="J100" s="191"/>
      <c r="K100" s="189"/>
      <c r="L100" s="191"/>
      <c r="M100" s="189"/>
      <c r="N100" s="167"/>
      <c r="O100" s="167"/>
    </row>
    <row r="101" spans="1:15" ht="71.25" customHeight="1" thickBot="1">
      <c r="A101" s="839" t="s">
        <v>472</v>
      </c>
      <c r="B101" s="840"/>
      <c r="C101" s="840"/>
      <c r="D101" s="840"/>
      <c r="E101" s="840"/>
      <c r="F101" s="840"/>
      <c r="G101" s="840"/>
      <c r="H101" s="840"/>
      <c r="I101" s="841"/>
      <c r="J101" s="225"/>
      <c r="K101" s="189"/>
      <c r="L101" s="225"/>
      <c r="M101" s="189"/>
      <c r="N101" s="167"/>
      <c r="O101" s="167"/>
    </row>
    <row r="102" spans="1:15" ht="17.100000000000001" customHeight="1">
      <c r="A102" s="825"/>
      <c r="B102" s="224" t="s">
        <v>473</v>
      </c>
      <c r="C102" s="201" t="s">
        <v>474</v>
      </c>
      <c r="D102" s="201" t="s">
        <v>383</v>
      </c>
      <c r="E102" s="201">
        <v>25</v>
      </c>
      <c r="F102" s="782">
        <v>8</v>
      </c>
      <c r="G102" s="782">
        <v>120</v>
      </c>
      <c r="H102" s="201" t="s">
        <v>384</v>
      </c>
      <c r="I102" s="200">
        <v>77</v>
      </c>
      <c r="J102" s="184">
        <v>15.906400000000001</v>
      </c>
      <c r="K102" s="183">
        <f t="shared" ref="K102:K107" si="10">ROUND(J102*$J$5,2)</f>
        <v>2385.96</v>
      </c>
      <c r="L102" s="184">
        <v>14.828000000000001</v>
      </c>
      <c r="M102" s="183">
        <f t="shared" ref="M102:M107" si="11">ROUND(L102*$J$5,2)</f>
        <v>2224.1999999999998</v>
      </c>
      <c r="N102" s="167"/>
      <c r="O102" s="167"/>
    </row>
    <row r="103" spans="1:15" ht="17.100000000000001" customHeight="1">
      <c r="A103" s="826"/>
      <c r="B103" s="223" t="s">
        <v>475</v>
      </c>
      <c r="C103" s="210" t="s">
        <v>474</v>
      </c>
      <c r="D103" s="210" t="s">
        <v>383</v>
      </c>
      <c r="E103" s="210">
        <v>50</v>
      </c>
      <c r="F103" s="783"/>
      <c r="G103" s="783"/>
      <c r="H103" s="210" t="s">
        <v>384</v>
      </c>
      <c r="I103" s="209">
        <v>36</v>
      </c>
      <c r="J103" s="184">
        <v>31.800999999999998</v>
      </c>
      <c r="K103" s="183">
        <f t="shared" si="10"/>
        <v>4770.1499999999996</v>
      </c>
      <c r="L103" s="184">
        <v>29.645</v>
      </c>
      <c r="M103" s="183">
        <f t="shared" si="11"/>
        <v>4446.75</v>
      </c>
      <c r="N103" s="167"/>
      <c r="O103" s="167"/>
    </row>
    <row r="104" spans="1:15" ht="17.100000000000001" customHeight="1">
      <c r="A104" s="826"/>
      <c r="B104" s="223" t="s">
        <v>476</v>
      </c>
      <c r="C104" s="210" t="s">
        <v>474</v>
      </c>
      <c r="D104" s="210" t="s">
        <v>409</v>
      </c>
      <c r="E104" s="210">
        <v>25</v>
      </c>
      <c r="F104" s="783">
        <v>8</v>
      </c>
      <c r="G104" s="783">
        <v>140</v>
      </c>
      <c r="H104" s="210" t="s">
        <v>384</v>
      </c>
      <c r="I104" s="209">
        <v>60</v>
      </c>
      <c r="J104" s="184">
        <v>17.652799999999999</v>
      </c>
      <c r="K104" s="183">
        <f t="shared" si="10"/>
        <v>2647.92</v>
      </c>
      <c r="L104" s="184">
        <v>16.456</v>
      </c>
      <c r="M104" s="183">
        <f t="shared" si="11"/>
        <v>2468.4</v>
      </c>
      <c r="N104" s="167"/>
      <c r="O104" s="167"/>
    </row>
    <row r="105" spans="1:15" ht="17.100000000000001" customHeight="1">
      <c r="A105" s="826"/>
      <c r="B105" s="223" t="s">
        <v>477</v>
      </c>
      <c r="C105" s="210" t="s">
        <v>474</v>
      </c>
      <c r="D105" s="210" t="s">
        <v>409</v>
      </c>
      <c r="E105" s="210">
        <v>50</v>
      </c>
      <c r="F105" s="783"/>
      <c r="G105" s="783"/>
      <c r="H105" s="210" t="s">
        <v>384</v>
      </c>
      <c r="I105" s="209">
        <v>30</v>
      </c>
      <c r="J105" s="184">
        <v>35.305599999999998</v>
      </c>
      <c r="K105" s="183">
        <f t="shared" si="10"/>
        <v>5295.84</v>
      </c>
      <c r="L105" s="184">
        <v>32.911999999999999</v>
      </c>
      <c r="M105" s="183">
        <f t="shared" si="11"/>
        <v>4936.8</v>
      </c>
      <c r="N105" s="167"/>
      <c r="O105" s="167"/>
    </row>
    <row r="106" spans="1:15" ht="17.100000000000001" customHeight="1">
      <c r="A106" s="826"/>
      <c r="B106" s="223" t="s">
        <v>478</v>
      </c>
      <c r="C106" s="210" t="s">
        <v>474</v>
      </c>
      <c r="D106" s="210" t="s">
        <v>387</v>
      </c>
      <c r="E106" s="210">
        <v>25</v>
      </c>
      <c r="F106" s="783">
        <v>8</v>
      </c>
      <c r="G106" s="783">
        <v>220</v>
      </c>
      <c r="H106" s="210" t="s">
        <v>384</v>
      </c>
      <c r="I106" s="209">
        <v>36</v>
      </c>
      <c r="J106" s="184">
        <v>27.777200000000001</v>
      </c>
      <c r="K106" s="183">
        <f t="shared" si="10"/>
        <v>4166.58</v>
      </c>
      <c r="L106" s="184">
        <v>25.893999999999998</v>
      </c>
      <c r="M106" s="183">
        <f t="shared" si="11"/>
        <v>3884.1</v>
      </c>
      <c r="N106" s="167"/>
      <c r="O106" s="167"/>
    </row>
    <row r="107" spans="1:15" ht="17.100000000000001" customHeight="1" thickBot="1">
      <c r="A107" s="827"/>
      <c r="B107" s="222" t="s">
        <v>479</v>
      </c>
      <c r="C107" s="198" t="s">
        <v>474</v>
      </c>
      <c r="D107" s="198" t="s">
        <v>387</v>
      </c>
      <c r="E107" s="198">
        <v>50</v>
      </c>
      <c r="F107" s="784"/>
      <c r="G107" s="784"/>
      <c r="H107" s="198" t="s">
        <v>384</v>
      </c>
      <c r="I107" s="197">
        <v>16</v>
      </c>
      <c r="J107" s="184">
        <v>55.554400000000001</v>
      </c>
      <c r="K107" s="183">
        <f t="shared" si="10"/>
        <v>8333.16</v>
      </c>
      <c r="L107" s="184">
        <v>51.787999999999997</v>
      </c>
      <c r="M107" s="183">
        <f t="shared" si="11"/>
        <v>7768.2</v>
      </c>
      <c r="N107" s="167"/>
      <c r="O107" s="167"/>
    </row>
    <row r="108" spans="1:15" ht="17.100000000000001" customHeight="1">
      <c r="A108" s="822" t="s">
        <v>480</v>
      </c>
      <c r="B108" s="823"/>
      <c r="C108" s="823"/>
      <c r="D108" s="823"/>
      <c r="E108" s="823"/>
      <c r="F108" s="823"/>
      <c r="G108" s="823"/>
      <c r="H108" s="823"/>
      <c r="I108" s="824"/>
      <c r="J108" s="191"/>
      <c r="K108" s="189"/>
      <c r="L108" s="191"/>
      <c r="M108" s="189"/>
      <c r="N108" s="167"/>
      <c r="O108" s="167"/>
    </row>
    <row r="109" spans="1:15" ht="47.25" customHeight="1" thickBot="1">
      <c r="A109" s="839" t="s">
        <v>481</v>
      </c>
      <c r="B109" s="840"/>
      <c r="C109" s="840"/>
      <c r="D109" s="840"/>
      <c r="E109" s="840"/>
      <c r="F109" s="840"/>
      <c r="G109" s="840"/>
      <c r="H109" s="840"/>
      <c r="I109" s="841"/>
      <c r="J109" s="225"/>
      <c r="K109" s="189"/>
      <c r="L109" s="225"/>
      <c r="M109" s="189"/>
      <c r="N109" s="167"/>
      <c r="O109" s="167"/>
    </row>
    <row r="110" spans="1:15" ht="17.100000000000001" customHeight="1">
      <c r="A110" s="825"/>
      <c r="B110" s="224" t="s">
        <v>482</v>
      </c>
      <c r="C110" s="201" t="s">
        <v>483</v>
      </c>
      <c r="D110" s="201" t="s">
        <v>383</v>
      </c>
      <c r="E110" s="201">
        <v>25</v>
      </c>
      <c r="F110" s="782">
        <v>8</v>
      </c>
      <c r="G110" s="782">
        <v>120</v>
      </c>
      <c r="H110" s="201" t="s">
        <v>384</v>
      </c>
      <c r="I110" s="200">
        <v>77</v>
      </c>
      <c r="J110" s="184">
        <v>13.593599999999999</v>
      </c>
      <c r="K110" s="183">
        <f>ROUND(J110*$J$5,2)</f>
        <v>2039.04</v>
      </c>
      <c r="L110" s="184">
        <v>12.671999999999999</v>
      </c>
      <c r="M110" s="183">
        <f>ROUND(L110*$J$5,2)</f>
        <v>1900.8</v>
      </c>
      <c r="N110" s="167"/>
      <c r="O110" s="167"/>
    </row>
    <row r="111" spans="1:15" ht="17.100000000000001" customHeight="1">
      <c r="A111" s="826"/>
      <c r="B111" s="223" t="s">
        <v>484</v>
      </c>
      <c r="C111" s="210" t="s">
        <v>483</v>
      </c>
      <c r="D111" s="210" t="s">
        <v>383</v>
      </c>
      <c r="E111" s="210">
        <v>50</v>
      </c>
      <c r="F111" s="783"/>
      <c r="G111" s="783"/>
      <c r="H111" s="210" t="s">
        <v>384</v>
      </c>
      <c r="I111" s="209">
        <v>36</v>
      </c>
      <c r="J111" s="184">
        <v>27.175400000000003</v>
      </c>
      <c r="K111" s="183">
        <f>ROUND(J111*$J$5,2)</f>
        <v>4076.31</v>
      </c>
      <c r="L111" s="184">
        <v>25.333000000000002</v>
      </c>
      <c r="M111" s="183">
        <f>ROUND(L111*$J$5,2)</f>
        <v>3799.95</v>
      </c>
      <c r="N111" s="167"/>
      <c r="O111" s="167"/>
    </row>
    <row r="112" spans="1:15" ht="17.100000000000001" customHeight="1">
      <c r="A112" s="826"/>
      <c r="B112" s="223" t="s">
        <v>485</v>
      </c>
      <c r="C112" s="210" t="s">
        <v>483</v>
      </c>
      <c r="D112" s="210" t="s">
        <v>387</v>
      </c>
      <c r="E112" s="210">
        <v>25</v>
      </c>
      <c r="F112" s="783">
        <v>8</v>
      </c>
      <c r="G112" s="783">
        <v>220</v>
      </c>
      <c r="H112" s="210" t="s">
        <v>384</v>
      </c>
      <c r="I112" s="209">
        <v>36</v>
      </c>
      <c r="J112" s="184">
        <v>23.776999999999997</v>
      </c>
      <c r="K112" s="183">
        <f>ROUND(J112*$J$5,2)</f>
        <v>3566.55</v>
      </c>
      <c r="L112" s="184">
        <v>22.164999999999999</v>
      </c>
      <c r="M112" s="183">
        <f>ROUND(L112*$J$5,2)</f>
        <v>3324.75</v>
      </c>
      <c r="N112" s="167"/>
      <c r="O112" s="167"/>
    </row>
    <row r="113" spans="1:15" ht="17.100000000000001" customHeight="1" thickBot="1">
      <c r="A113" s="827"/>
      <c r="B113" s="222" t="s">
        <v>486</v>
      </c>
      <c r="C113" s="198" t="s">
        <v>483</v>
      </c>
      <c r="D113" s="198" t="s">
        <v>387</v>
      </c>
      <c r="E113" s="198">
        <v>50</v>
      </c>
      <c r="F113" s="784"/>
      <c r="G113" s="784"/>
      <c r="H113" s="198" t="s">
        <v>384</v>
      </c>
      <c r="I113" s="197">
        <v>16</v>
      </c>
      <c r="J113" s="184">
        <v>47.542200000000001</v>
      </c>
      <c r="K113" s="183">
        <f>ROUND(J113*$J$5,2)</f>
        <v>7131.33</v>
      </c>
      <c r="L113" s="184">
        <v>44.319000000000003</v>
      </c>
      <c r="M113" s="183">
        <f>ROUND(L113*$J$5,2)</f>
        <v>6647.85</v>
      </c>
      <c r="N113" s="167"/>
      <c r="O113" s="167"/>
    </row>
    <row r="114" spans="1:15" ht="17.100000000000001" customHeight="1">
      <c r="A114" s="822" t="s">
        <v>487</v>
      </c>
      <c r="B114" s="823"/>
      <c r="C114" s="823"/>
      <c r="D114" s="823"/>
      <c r="E114" s="823"/>
      <c r="F114" s="823"/>
      <c r="G114" s="823"/>
      <c r="H114" s="823"/>
      <c r="I114" s="824"/>
      <c r="J114" s="191"/>
      <c r="K114" s="189"/>
      <c r="L114" s="191"/>
      <c r="M114" s="189"/>
      <c r="N114" s="167"/>
      <c r="O114" s="167"/>
    </row>
    <row r="115" spans="1:15" s="168" customFormat="1" ht="60" customHeight="1" thickBot="1">
      <c r="A115" s="829" t="s">
        <v>459</v>
      </c>
      <c r="B115" s="830"/>
      <c r="C115" s="830"/>
      <c r="D115" s="830"/>
      <c r="E115" s="830"/>
      <c r="F115" s="830"/>
      <c r="G115" s="830"/>
      <c r="H115" s="830"/>
      <c r="I115" s="831"/>
      <c r="J115" s="190"/>
      <c r="K115" s="189"/>
      <c r="L115" s="190"/>
      <c r="M115" s="189"/>
    </row>
    <row r="116" spans="1:15" ht="17.100000000000001" customHeight="1">
      <c r="A116" s="820"/>
      <c r="B116" s="202" t="s">
        <v>488</v>
      </c>
      <c r="C116" s="201" t="s">
        <v>487</v>
      </c>
      <c r="D116" s="221" t="s">
        <v>383</v>
      </c>
      <c r="E116" s="201">
        <v>25</v>
      </c>
      <c r="F116" s="832"/>
      <c r="G116" s="832"/>
      <c r="H116" s="201" t="s">
        <v>384</v>
      </c>
      <c r="I116" s="200">
        <v>110</v>
      </c>
      <c r="J116" s="184">
        <v>17.912399999999998</v>
      </c>
      <c r="K116" s="183">
        <f t="shared" ref="K116:K123" si="12">ROUND(J116*$J$5,2)</f>
        <v>2686.86</v>
      </c>
      <c r="L116" s="184">
        <v>16.698</v>
      </c>
      <c r="M116" s="183">
        <f t="shared" ref="M116:M123" si="13">ROUND(L116*$J$5,2)</f>
        <v>2504.6999999999998</v>
      </c>
      <c r="N116" s="167"/>
      <c r="O116" s="167"/>
    </row>
    <row r="117" spans="1:15" ht="17.100000000000001" customHeight="1">
      <c r="A117" s="820"/>
      <c r="B117" s="212" t="s">
        <v>489</v>
      </c>
      <c r="C117" s="210" t="s">
        <v>487</v>
      </c>
      <c r="D117" s="211" t="s">
        <v>383</v>
      </c>
      <c r="E117" s="210">
        <v>50</v>
      </c>
      <c r="F117" s="797"/>
      <c r="G117" s="797"/>
      <c r="H117" s="210" t="s">
        <v>384</v>
      </c>
      <c r="I117" s="209">
        <v>77</v>
      </c>
      <c r="J117" s="184">
        <v>35.824799999999996</v>
      </c>
      <c r="K117" s="183">
        <f t="shared" si="12"/>
        <v>5373.72</v>
      </c>
      <c r="L117" s="184">
        <v>33.396000000000001</v>
      </c>
      <c r="M117" s="183">
        <f t="shared" si="13"/>
        <v>5009.3999999999996</v>
      </c>
      <c r="N117" s="167"/>
      <c r="O117" s="167"/>
    </row>
    <row r="118" spans="1:15" ht="17.100000000000001" customHeight="1">
      <c r="A118" s="820"/>
      <c r="B118" s="212" t="s">
        <v>490</v>
      </c>
      <c r="C118" s="210" t="s">
        <v>487</v>
      </c>
      <c r="D118" s="211" t="s">
        <v>409</v>
      </c>
      <c r="E118" s="210">
        <v>25</v>
      </c>
      <c r="F118" s="783"/>
      <c r="G118" s="783"/>
      <c r="H118" s="210" t="s">
        <v>384</v>
      </c>
      <c r="I118" s="209">
        <v>48</v>
      </c>
      <c r="J118" s="184">
        <v>21.3934</v>
      </c>
      <c r="K118" s="183">
        <f t="shared" si="12"/>
        <v>3209.01</v>
      </c>
      <c r="L118" s="184">
        <v>19.942999999999998</v>
      </c>
      <c r="M118" s="183">
        <f t="shared" si="13"/>
        <v>2991.45</v>
      </c>
      <c r="N118" s="167"/>
      <c r="O118" s="167"/>
    </row>
    <row r="119" spans="1:15" ht="17.100000000000001" customHeight="1">
      <c r="A119" s="820"/>
      <c r="B119" s="212" t="s">
        <v>491</v>
      </c>
      <c r="C119" s="210" t="s">
        <v>487</v>
      </c>
      <c r="D119" s="211" t="s">
        <v>409</v>
      </c>
      <c r="E119" s="210">
        <v>50</v>
      </c>
      <c r="F119" s="783"/>
      <c r="G119" s="783"/>
      <c r="H119" s="210" t="s">
        <v>384</v>
      </c>
      <c r="I119" s="209">
        <v>78</v>
      </c>
      <c r="J119" s="184">
        <v>42.774999999999999</v>
      </c>
      <c r="K119" s="183">
        <f t="shared" si="12"/>
        <v>6416.25</v>
      </c>
      <c r="L119" s="184">
        <v>39.875</v>
      </c>
      <c r="M119" s="183">
        <f t="shared" si="13"/>
        <v>5981.25</v>
      </c>
      <c r="N119" s="167"/>
      <c r="O119" s="167"/>
    </row>
    <row r="120" spans="1:15" ht="17.100000000000001" customHeight="1">
      <c r="A120" s="820"/>
      <c r="B120" s="212" t="s">
        <v>492</v>
      </c>
      <c r="C120" s="210" t="s">
        <v>487</v>
      </c>
      <c r="D120" s="211" t="s">
        <v>387</v>
      </c>
      <c r="E120" s="210">
        <v>25</v>
      </c>
      <c r="F120" s="783"/>
      <c r="G120" s="783"/>
      <c r="H120" s="210" t="s">
        <v>384</v>
      </c>
      <c r="I120" s="209">
        <v>54</v>
      </c>
      <c r="J120" s="184">
        <v>32.969200000000001</v>
      </c>
      <c r="K120" s="183">
        <f t="shared" si="12"/>
        <v>4945.38</v>
      </c>
      <c r="L120" s="184">
        <v>30.734000000000002</v>
      </c>
      <c r="M120" s="183">
        <f t="shared" si="13"/>
        <v>4610.1000000000004</v>
      </c>
      <c r="N120" s="167"/>
      <c r="O120" s="167"/>
    </row>
    <row r="121" spans="1:15" ht="17.100000000000001" customHeight="1">
      <c r="A121" s="820"/>
      <c r="B121" s="212" t="s">
        <v>493</v>
      </c>
      <c r="C121" s="210" t="s">
        <v>487</v>
      </c>
      <c r="D121" s="211" t="s">
        <v>387</v>
      </c>
      <c r="E121" s="210">
        <v>50</v>
      </c>
      <c r="F121" s="783"/>
      <c r="G121" s="783"/>
      <c r="H121" s="210" t="s">
        <v>384</v>
      </c>
      <c r="I121" s="209">
        <v>36</v>
      </c>
      <c r="J121" s="184">
        <v>65.938400000000001</v>
      </c>
      <c r="K121" s="183">
        <f t="shared" si="12"/>
        <v>9890.76</v>
      </c>
      <c r="L121" s="184">
        <v>61.468000000000004</v>
      </c>
      <c r="M121" s="183">
        <f t="shared" si="13"/>
        <v>9220.2000000000007</v>
      </c>
      <c r="N121" s="167"/>
      <c r="O121" s="167"/>
    </row>
    <row r="122" spans="1:15" ht="17.100000000000001" customHeight="1">
      <c r="A122" s="820"/>
      <c r="B122" s="212" t="s">
        <v>494</v>
      </c>
      <c r="C122" s="210" t="s">
        <v>487</v>
      </c>
      <c r="D122" s="211" t="s">
        <v>430</v>
      </c>
      <c r="E122" s="210">
        <v>25</v>
      </c>
      <c r="F122" s="784"/>
      <c r="G122" s="784"/>
      <c r="H122" s="210" t="s">
        <v>384</v>
      </c>
      <c r="I122" s="209">
        <v>42</v>
      </c>
      <c r="J122" s="184">
        <v>56.368600000000001</v>
      </c>
      <c r="K122" s="183">
        <f t="shared" si="12"/>
        <v>8455.2900000000009</v>
      </c>
      <c r="L122" s="184">
        <v>52.547000000000004</v>
      </c>
      <c r="M122" s="183">
        <f t="shared" si="13"/>
        <v>7882.05</v>
      </c>
      <c r="N122" s="167"/>
      <c r="O122" s="167"/>
    </row>
    <row r="123" spans="1:15" ht="17.100000000000001" customHeight="1" thickBot="1">
      <c r="A123" s="820"/>
      <c r="B123" s="212" t="s">
        <v>495</v>
      </c>
      <c r="C123" s="210" t="s">
        <v>487</v>
      </c>
      <c r="D123" s="211" t="s">
        <v>430</v>
      </c>
      <c r="E123" s="210">
        <v>50</v>
      </c>
      <c r="F123" s="828"/>
      <c r="G123" s="828"/>
      <c r="H123" s="210" t="s">
        <v>384</v>
      </c>
      <c r="I123" s="209">
        <v>20</v>
      </c>
      <c r="J123" s="184">
        <v>112.7372</v>
      </c>
      <c r="K123" s="183">
        <f t="shared" si="12"/>
        <v>16910.580000000002</v>
      </c>
      <c r="L123" s="184">
        <v>105.09400000000001</v>
      </c>
      <c r="M123" s="183">
        <f t="shared" si="13"/>
        <v>15764.1</v>
      </c>
      <c r="N123" s="167"/>
      <c r="O123" s="167"/>
    </row>
    <row r="124" spans="1:15" ht="12.95" customHeight="1">
      <c r="A124" s="822" t="s">
        <v>496</v>
      </c>
      <c r="B124" s="823"/>
      <c r="C124" s="823"/>
      <c r="D124" s="823"/>
      <c r="E124" s="823"/>
      <c r="F124" s="823"/>
      <c r="G124" s="823"/>
      <c r="H124" s="823"/>
      <c r="I124" s="824"/>
      <c r="J124" s="191"/>
      <c r="K124" s="189"/>
      <c r="L124" s="191"/>
      <c r="M124" s="189"/>
      <c r="N124" s="167"/>
      <c r="O124" s="167"/>
    </row>
    <row r="125" spans="1:15" ht="51" customHeight="1" thickBot="1">
      <c r="A125" s="829" t="s">
        <v>497</v>
      </c>
      <c r="B125" s="830"/>
      <c r="C125" s="830"/>
      <c r="D125" s="830"/>
      <c r="E125" s="830"/>
      <c r="F125" s="830"/>
      <c r="G125" s="830"/>
      <c r="H125" s="830"/>
      <c r="I125" s="831"/>
      <c r="J125" s="190"/>
      <c r="K125" s="189"/>
      <c r="L125" s="190"/>
      <c r="M125" s="189"/>
      <c r="N125" s="167"/>
      <c r="O125" s="167"/>
    </row>
    <row r="126" spans="1:15" ht="21.75" customHeight="1">
      <c r="A126" s="820"/>
      <c r="B126" s="202" t="s">
        <v>498</v>
      </c>
      <c r="C126" s="201" t="s">
        <v>496</v>
      </c>
      <c r="D126" s="201" t="s">
        <v>383</v>
      </c>
      <c r="E126" s="201">
        <v>25</v>
      </c>
      <c r="F126" s="797">
        <v>10</v>
      </c>
      <c r="G126" s="797">
        <v>130</v>
      </c>
      <c r="H126" s="201" t="s">
        <v>384</v>
      </c>
      <c r="I126" s="200">
        <v>77</v>
      </c>
      <c r="J126" s="184">
        <v>16.4374</v>
      </c>
      <c r="K126" s="183">
        <f>ROUND(J126*$J$5,2)</f>
        <v>2465.61</v>
      </c>
      <c r="L126" s="184">
        <v>15.323</v>
      </c>
      <c r="M126" s="183">
        <f>ROUND(L126*$J$5,2)</f>
        <v>2298.4499999999998</v>
      </c>
      <c r="N126" s="167"/>
      <c r="O126" s="167"/>
    </row>
    <row r="127" spans="1:15" ht="21.75" customHeight="1">
      <c r="A127" s="820"/>
      <c r="B127" s="212" t="s">
        <v>499</v>
      </c>
      <c r="C127" s="210" t="s">
        <v>496</v>
      </c>
      <c r="D127" s="210" t="s">
        <v>383</v>
      </c>
      <c r="E127" s="210">
        <v>50</v>
      </c>
      <c r="F127" s="782"/>
      <c r="G127" s="782"/>
      <c r="H127" s="210" t="s">
        <v>384</v>
      </c>
      <c r="I127" s="209">
        <v>42</v>
      </c>
      <c r="J127" s="184">
        <v>32.8748</v>
      </c>
      <c r="K127" s="183">
        <f>ROUND(J127*$J$5,2)</f>
        <v>4931.22</v>
      </c>
      <c r="L127" s="184">
        <v>30.646000000000001</v>
      </c>
      <c r="M127" s="183">
        <f>ROUND(L127*$J$5,2)</f>
        <v>4596.8999999999996</v>
      </c>
      <c r="N127" s="167"/>
      <c r="O127" s="167"/>
    </row>
    <row r="128" spans="1:15" ht="21.75" customHeight="1">
      <c r="A128" s="820"/>
      <c r="B128" s="212" t="s">
        <v>500</v>
      </c>
      <c r="C128" s="210" t="s">
        <v>496</v>
      </c>
      <c r="D128" s="210" t="s">
        <v>387</v>
      </c>
      <c r="E128" s="210">
        <v>25</v>
      </c>
      <c r="F128" s="784">
        <v>10</v>
      </c>
      <c r="G128" s="784">
        <v>240</v>
      </c>
      <c r="H128" s="210" t="s">
        <v>384</v>
      </c>
      <c r="I128" s="209">
        <v>30</v>
      </c>
      <c r="J128" s="184">
        <v>28.886400000000002</v>
      </c>
      <c r="K128" s="183">
        <f>ROUND(J128*$J$5,2)</f>
        <v>4332.96</v>
      </c>
      <c r="L128" s="184">
        <v>26.928000000000001</v>
      </c>
      <c r="M128" s="183">
        <f>ROUND(L128*$J$5,2)</f>
        <v>4039.2</v>
      </c>
      <c r="N128" s="167"/>
      <c r="O128" s="167"/>
    </row>
    <row r="129" spans="1:13" s="167" customFormat="1" ht="21.75" customHeight="1" thickBot="1">
      <c r="A129" s="820"/>
      <c r="B129" s="199" t="s">
        <v>501</v>
      </c>
      <c r="C129" s="198" t="s">
        <v>496</v>
      </c>
      <c r="D129" s="198" t="s">
        <v>387</v>
      </c>
      <c r="E129" s="198">
        <v>50</v>
      </c>
      <c r="F129" s="797"/>
      <c r="G129" s="797"/>
      <c r="H129" s="198" t="s">
        <v>384</v>
      </c>
      <c r="I129" s="197">
        <v>16</v>
      </c>
      <c r="J129" s="184">
        <v>57.761000000000003</v>
      </c>
      <c r="K129" s="183">
        <f>ROUND(J129*$J$5,2)</f>
        <v>8664.15</v>
      </c>
      <c r="L129" s="184">
        <v>53.845000000000006</v>
      </c>
      <c r="M129" s="183">
        <f>ROUND(L129*$J$5,2)</f>
        <v>8076.75</v>
      </c>
    </row>
    <row r="130" spans="1:13" s="167" customFormat="1" ht="12.95" customHeight="1">
      <c r="A130" s="822" t="s">
        <v>502</v>
      </c>
      <c r="B130" s="823"/>
      <c r="C130" s="823"/>
      <c r="D130" s="823"/>
      <c r="E130" s="823"/>
      <c r="F130" s="823"/>
      <c r="G130" s="823"/>
      <c r="H130" s="823"/>
      <c r="I130" s="824"/>
      <c r="J130" s="191"/>
      <c r="K130" s="189"/>
      <c r="L130" s="191"/>
      <c r="M130" s="189"/>
    </row>
    <row r="131" spans="1:13" s="167" customFormat="1" ht="44.25" customHeight="1" thickBot="1">
      <c r="A131" s="829" t="s">
        <v>503</v>
      </c>
      <c r="B131" s="830"/>
      <c r="C131" s="830"/>
      <c r="D131" s="830"/>
      <c r="E131" s="830"/>
      <c r="F131" s="830"/>
      <c r="G131" s="830"/>
      <c r="H131" s="830"/>
      <c r="I131" s="831"/>
      <c r="J131" s="190"/>
      <c r="K131" s="189"/>
      <c r="L131" s="190"/>
      <c r="M131" s="189"/>
    </row>
    <row r="132" spans="1:13" s="167" customFormat="1" ht="15" customHeight="1">
      <c r="A132" s="820"/>
      <c r="B132" s="202" t="s">
        <v>504</v>
      </c>
      <c r="C132" s="201" t="s">
        <v>502</v>
      </c>
      <c r="D132" s="221" t="s">
        <v>383</v>
      </c>
      <c r="E132" s="201">
        <v>25</v>
      </c>
      <c r="F132" s="797">
        <v>12</v>
      </c>
      <c r="G132" s="807">
        <v>130</v>
      </c>
      <c r="H132" s="201" t="s">
        <v>384</v>
      </c>
      <c r="I132" s="200">
        <v>72</v>
      </c>
      <c r="J132" s="184">
        <v>17.876999999999999</v>
      </c>
      <c r="K132" s="183">
        <f t="shared" ref="K132:K137" si="14">ROUND(J132*$J$5,2)</f>
        <v>2681.55</v>
      </c>
      <c r="L132" s="184">
        <v>16.664999999999999</v>
      </c>
      <c r="M132" s="183">
        <f t="shared" ref="M132:M137" si="15">ROUND(L132*$J$5,2)</f>
        <v>2499.75</v>
      </c>
    </row>
    <row r="133" spans="1:13" s="167" customFormat="1" ht="15" customHeight="1">
      <c r="A133" s="820"/>
      <c r="B133" s="212" t="s">
        <v>505</v>
      </c>
      <c r="C133" s="210" t="s">
        <v>502</v>
      </c>
      <c r="D133" s="211" t="s">
        <v>383</v>
      </c>
      <c r="E133" s="210">
        <v>50</v>
      </c>
      <c r="F133" s="782"/>
      <c r="G133" s="812"/>
      <c r="H133" s="210" t="s">
        <v>384</v>
      </c>
      <c r="I133" s="209">
        <v>42</v>
      </c>
      <c r="J133" s="184">
        <v>35.753999999999998</v>
      </c>
      <c r="K133" s="183">
        <f t="shared" si="14"/>
        <v>5363.1</v>
      </c>
      <c r="L133" s="184">
        <v>33.33</v>
      </c>
      <c r="M133" s="183">
        <f t="shared" si="15"/>
        <v>4999.5</v>
      </c>
    </row>
    <row r="134" spans="1:13" s="167" customFormat="1" ht="15" customHeight="1">
      <c r="A134" s="820"/>
      <c r="B134" s="212" t="s">
        <v>506</v>
      </c>
      <c r="C134" s="210" t="s">
        <v>502</v>
      </c>
      <c r="D134" s="211" t="s">
        <v>409</v>
      </c>
      <c r="E134" s="210">
        <v>25</v>
      </c>
      <c r="F134" s="784">
        <v>12</v>
      </c>
      <c r="G134" s="806">
        <v>160</v>
      </c>
      <c r="H134" s="210" t="s">
        <v>384</v>
      </c>
      <c r="I134" s="209">
        <v>60</v>
      </c>
      <c r="J134" s="184">
        <v>20.933199999999999</v>
      </c>
      <c r="K134" s="183">
        <f t="shared" si="14"/>
        <v>3139.98</v>
      </c>
      <c r="L134" s="184">
        <v>19.513999999999999</v>
      </c>
      <c r="M134" s="183">
        <f t="shared" si="15"/>
        <v>2927.1</v>
      </c>
    </row>
    <row r="135" spans="1:13" s="167" customFormat="1" ht="15" customHeight="1">
      <c r="A135" s="820"/>
      <c r="B135" s="212" t="s">
        <v>507</v>
      </c>
      <c r="C135" s="210" t="s">
        <v>502</v>
      </c>
      <c r="D135" s="211" t="s">
        <v>409</v>
      </c>
      <c r="E135" s="210">
        <v>50</v>
      </c>
      <c r="F135" s="782"/>
      <c r="G135" s="812"/>
      <c r="H135" s="210" t="s">
        <v>384</v>
      </c>
      <c r="I135" s="209">
        <v>30</v>
      </c>
      <c r="J135" s="184">
        <v>41.842799999999997</v>
      </c>
      <c r="K135" s="183">
        <f t="shared" si="14"/>
        <v>6276.42</v>
      </c>
      <c r="L135" s="184">
        <v>39.006</v>
      </c>
      <c r="M135" s="183">
        <f t="shared" si="15"/>
        <v>5850.9</v>
      </c>
    </row>
    <row r="136" spans="1:13" s="167" customFormat="1" ht="15" customHeight="1">
      <c r="A136" s="820"/>
      <c r="B136" s="212" t="s">
        <v>508</v>
      </c>
      <c r="C136" s="210" t="s">
        <v>502</v>
      </c>
      <c r="D136" s="211" t="s">
        <v>387</v>
      </c>
      <c r="E136" s="210">
        <v>25</v>
      </c>
      <c r="F136" s="784">
        <v>12</v>
      </c>
      <c r="G136" s="806">
        <v>240</v>
      </c>
      <c r="H136" s="210" t="s">
        <v>384</v>
      </c>
      <c r="I136" s="209">
        <v>30</v>
      </c>
      <c r="J136" s="184">
        <v>31.435200000000002</v>
      </c>
      <c r="K136" s="183">
        <f t="shared" si="14"/>
        <v>4715.28</v>
      </c>
      <c r="L136" s="184">
        <v>29.304000000000002</v>
      </c>
      <c r="M136" s="183">
        <f t="shared" si="15"/>
        <v>4395.6000000000004</v>
      </c>
    </row>
    <row r="137" spans="1:13" s="167" customFormat="1" ht="15" customHeight="1" thickBot="1">
      <c r="A137" s="820"/>
      <c r="B137" s="199" t="s">
        <v>509</v>
      </c>
      <c r="C137" s="198" t="s">
        <v>502</v>
      </c>
      <c r="D137" s="220" t="s">
        <v>387</v>
      </c>
      <c r="E137" s="198">
        <v>50</v>
      </c>
      <c r="F137" s="797"/>
      <c r="G137" s="807"/>
      <c r="H137" s="198" t="s">
        <v>384</v>
      </c>
      <c r="I137" s="197">
        <v>16</v>
      </c>
      <c r="J137" s="184">
        <v>62.870400000000004</v>
      </c>
      <c r="K137" s="183">
        <f t="shared" si="14"/>
        <v>9430.56</v>
      </c>
      <c r="L137" s="184">
        <v>58.608000000000004</v>
      </c>
      <c r="M137" s="183">
        <f t="shared" si="15"/>
        <v>8791.2000000000007</v>
      </c>
    </row>
    <row r="138" spans="1:13" s="167" customFormat="1" ht="15" customHeight="1">
      <c r="A138" s="822" t="s">
        <v>510</v>
      </c>
      <c r="B138" s="823"/>
      <c r="C138" s="823"/>
      <c r="D138" s="823"/>
      <c r="E138" s="823"/>
      <c r="F138" s="823"/>
      <c r="G138" s="823"/>
      <c r="H138" s="823"/>
      <c r="I138" s="824"/>
      <c r="J138" s="191"/>
      <c r="K138" s="189"/>
      <c r="L138" s="191"/>
      <c r="M138" s="189"/>
    </row>
    <row r="139" spans="1:13" s="167" customFormat="1" ht="59.25" customHeight="1" thickBot="1">
      <c r="A139" s="829" t="s">
        <v>511</v>
      </c>
      <c r="B139" s="830"/>
      <c r="C139" s="830"/>
      <c r="D139" s="830"/>
      <c r="E139" s="830"/>
      <c r="F139" s="830"/>
      <c r="G139" s="830"/>
      <c r="H139" s="830"/>
      <c r="I139" s="831"/>
      <c r="J139" s="190"/>
      <c r="K139" s="189"/>
      <c r="L139" s="190"/>
      <c r="M139" s="189"/>
    </row>
    <row r="140" spans="1:13" s="167" customFormat="1" ht="15.75">
      <c r="A140" s="820"/>
      <c r="B140" s="202" t="s">
        <v>512</v>
      </c>
      <c r="C140" s="201" t="s">
        <v>510</v>
      </c>
      <c r="D140" s="221" t="s">
        <v>383</v>
      </c>
      <c r="E140" s="201">
        <v>25</v>
      </c>
      <c r="F140" s="797">
        <v>8</v>
      </c>
      <c r="G140" s="807"/>
      <c r="H140" s="201" t="s">
        <v>384</v>
      </c>
      <c r="I140" s="200">
        <v>72</v>
      </c>
      <c r="J140" s="184">
        <v>16.944800000000001</v>
      </c>
      <c r="K140" s="183">
        <f t="shared" ref="K140:K145" si="16">ROUND(J140*$J$5,2)</f>
        <v>2541.7199999999998</v>
      </c>
      <c r="L140" s="184">
        <v>15.795999999999999</v>
      </c>
      <c r="M140" s="183">
        <f t="shared" ref="M140:M145" si="17">ROUND(L140*$J$5,2)</f>
        <v>2369.4</v>
      </c>
    </row>
    <row r="141" spans="1:13" s="167" customFormat="1" ht="15.75">
      <c r="A141" s="820"/>
      <c r="B141" s="212" t="s">
        <v>513</v>
      </c>
      <c r="C141" s="210" t="s">
        <v>510</v>
      </c>
      <c r="D141" s="211" t="s">
        <v>383</v>
      </c>
      <c r="E141" s="210">
        <v>50</v>
      </c>
      <c r="F141" s="782"/>
      <c r="G141" s="812"/>
      <c r="H141" s="210" t="s">
        <v>384</v>
      </c>
      <c r="I141" s="209">
        <v>42</v>
      </c>
      <c r="J141" s="184">
        <v>33.877800000000001</v>
      </c>
      <c r="K141" s="183">
        <f t="shared" si="16"/>
        <v>5081.67</v>
      </c>
      <c r="L141" s="184">
        <v>31.581000000000003</v>
      </c>
      <c r="M141" s="183">
        <f t="shared" si="17"/>
        <v>4737.1499999999996</v>
      </c>
    </row>
    <row r="142" spans="1:13" s="167" customFormat="1" ht="15.75">
      <c r="A142" s="820"/>
      <c r="B142" s="212" t="s">
        <v>514</v>
      </c>
      <c r="C142" s="210" t="s">
        <v>510</v>
      </c>
      <c r="D142" s="211" t="s">
        <v>387</v>
      </c>
      <c r="E142" s="210">
        <v>25</v>
      </c>
      <c r="F142" s="784">
        <v>8</v>
      </c>
      <c r="G142" s="806"/>
      <c r="H142" s="210" t="s">
        <v>384</v>
      </c>
      <c r="I142" s="209">
        <v>60</v>
      </c>
      <c r="J142" s="184">
        <v>27.647399999999998</v>
      </c>
      <c r="K142" s="183">
        <f t="shared" si="16"/>
        <v>4147.1099999999997</v>
      </c>
      <c r="L142" s="184">
        <v>25.773</v>
      </c>
      <c r="M142" s="183">
        <f t="shared" si="17"/>
        <v>3865.95</v>
      </c>
    </row>
    <row r="143" spans="1:13" s="167" customFormat="1" ht="15.75">
      <c r="A143" s="820"/>
      <c r="B143" s="212" t="s">
        <v>515</v>
      </c>
      <c r="C143" s="210" t="s">
        <v>510</v>
      </c>
      <c r="D143" s="211" t="s">
        <v>387</v>
      </c>
      <c r="E143" s="210">
        <v>50</v>
      </c>
      <c r="F143" s="782"/>
      <c r="G143" s="812"/>
      <c r="H143" s="210" t="s">
        <v>384</v>
      </c>
      <c r="I143" s="209">
        <v>30</v>
      </c>
      <c r="J143" s="184">
        <v>55.294799999999995</v>
      </c>
      <c r="K143" s="183">
        <f t="shared" si="16"/>
        <v>8294.2199999999993</v>
      </c>
      <c r="L143" s="184">
        <v>51.545999999999999</v>
      </c>
      <c r="M143" s="183">
        <f t="shared" si="17"/>
        <v>7731.9</v>
      </c>
    </row>
    <row r="144" spans="1:13" s="167" customFormat="1" ht="15.75">
      <c r="A144" s="820"/>
      <c r="B144" s="212" t="s">
        <v>516</v>
      </c>
      <c r="C144" s="210" t="s">
        <v>510</v>
      </c>
      <c r="D144" s="211" t="s">
        <v>430</v>
      </c>
      <c r="E144" s="210">
        <v>25</v>
      </c>
      <c r="F144" s="784">
        <v>8</v>
      </c>
      <c r="G144" s="806"/>
      <c r="H144" s="210" t="s">
        <v>384</v>
      </c>
      <c r="I144" s="209">
        <v>12</v>
      </c>
      <c r="J144" s="184">
        <v>50.692799999999998</v>
      </c>
      <c r="K144" s="183">
        <f t="shared" si="16"/>
        <v>7603.92</v>
      </c>
      <c r="L144" s="184">
        <v>47.256</v>
      </c>
      <c r="M144" s="183">
        <f t="shared" si="17"/>
        <v>7088.4</v>
      </c>
    </row>
    <row r="145" spans="1:13" s="167" customFormat="1" ht="16.5" thickBot="1">
      <c r="A145" s="820"/>
      <c r="B145" s="199" t="s">
        <v>517</v>
      </c>
      <c r="C145" s="198" t="s">
        <v>510</v>
      </c>
      <c r="D145" s="220" t="s">
        <v>430</v>
      </c>
      <c r="E145" s="198">
        <v>50</v>
      </c>
      <c r="F145" s="797"/>
      <c r="G145" s="807"/>
      <c r="H145" s="198" t="s">
        <v>384</v>
      </c>
      <c r="I145" s="197">
        <v>8</v>
      </c>
      <c r="J145" s="184">
        <v>101.37379999999999</v>
      </c>
      <c r="K145" s="183">
        <f t="shared" si="16"/>
        <v>15206.07</v>
      </c>
      <c r="L145" s="184">
        <v>94.500999999999991</v>
      </c>
      <c r="M145" s="183">
        <f t="shared" si="17"/>
        <v>14175.15</v>
      </c>
    </row>
    <row r="146" spans="1:13" s="167" customFormat="1" ht="12.95" customHeight="1">
      <c r="A146" s="822" t="s">
        <v>518</v>
      </c>
      <c r="B146" s="823"/>
      <c r="C146" s="823"/>
      <c r="D146" s="823"/>
      <c r="E146" s="823"/>
      <c r="F146" s="823"/>
      <c r="G146" s="823"/>
      <c r="H146" s="823"/>
      <c r="I146" s="824"/>
      <c r="J146" s="191"/>
      <c r="K146" s="189"/>
      <c r="L146" s="191"/>
      <c r="M146" s="189"/>
    </row>
    <row r="147" spans="1:13" s="167" customFormat="1" ht="24.4" customHeight="1" thickBot="1">
      <c r="A147" s="219"/>
      <c r="B147" s="218"/>
      <c r="C147" s="218"/>
      <c r="D147" s="218"/>
      <c r="E147" s="218"/>
      <c r="F147" s="218"/>
      <c r="G147" s="218"/>
      <c r="H147" s="218"/>
      <c r="I147" s="217"/>
      <c r="J147" s="190"/>
      <c r="K147" s="189"/>
      <c r="L147" s="190"/>
      <c r="M147" s="189"/>
    </row>
    <row r="148" spans="1:13" s="167" customFormat="1" ht="15" customHeight="1">
      <c r="A148" s="813"/>
      <c r="B148" s="216" t="s">
        <v>519</v>
      </c>
      <c r="C148" s="214" t="s">
        <v>518</v>
      </c>
      <c r="D148" s="215" t="s">
        <v>383</v>
      </c>
      <c r="E148" s="214">
        <v>25</v>
      </c>
      <c r="F148" s="832"/>
      <c r="G148" s="842"/>
      <c r="H148" s="214" t="s">
        <v>384</v>
      </c>
      <c r="I148" s="213">
        <v>72</v>
      </c>
      <c r="J148" s="184">
        <v>22.349200000000003</v>
      </c>
      <c r="K148" s="183">
        <f t="shared" ref="K148:K153" si="18">ROUND(J148*$J$5,2)</f>
        <v>3352.38</v>
      </c>
      <c r="L148" s="184">
        <v>20.834000000000003</v>
      </c>
      <c r="M148" s="183">
        <f t="shared" ref="M148:M153" si="19">ROUND(L148*$J$5,2)</f>
        <v>3125.1</v>
      </c>
    </row>
    <row r="149" spans="1:13" s="167" customFormat="1" ht="15" customHeight="1">
      <c r="A149" s="814"/>
      <c r="B149" s="212" t="s">
        <v>520</v>
      </c>
      <c r="C149" s="210" t="s">
        <v>518</v>
      </c>
      <c r="D149" s="211" t="s">
        <v>383</v>
      </c>
      <c r="E149" s="210">
        <v>50</v>
      </c>
      <c r="F149" s="782"/>
      <c r="G149" s="812"/>
      <c r="H149" s="210" t="s">
        <v>384</v>
      </c>
      <c r="I149" s="209">
        <v>42</v>
      </c>
      <c r="J149" s="184">
        <v>44.721999999999994</v>
      </c>
      <c r="K149" s="183">
        <f t="shared" si="18"/>
        <v>6708.3</v>
      </c>
      <c r="L149" s="184">
        <v>41.69</v>
      </c>
      <c r="M149" s="183">
        <f t="shared" si="19"/>
        <v>6253.5</v>
      </c>
    </row>
    <row r="150" spans="1:13" s="167" customFormat="1" ht="15" customHeight="1">
      <c r="A150" s="814"/>
      <c r="B150" s="212" t="s">
        <v>521</v>
      </c>
      <c r="C150" s="210" t="s">
        <v>518</v>
      </c>
      <c r="D150" s="211" t="s">
        <v>409</v>
      </c>
      <c r="E150" s="210">
        <v>25</v>
      </c>
      <c r="F150" s="784"/>
      <c r="G150" s="806"/>
      <c r="H150" s="210" t="s">
        <v>384</v>
      </c>
      <c r="I150" s="209">
        <v>60</v>
      </c>
      <c r="J150" s="184">
        <v>26.195999999999998</v>
      </c>
      <c r="K150" s="183">
        <f t="shared" si="18"/>
        <v>3929.4</v>
      </c>
      <c r="L150" s="184">
        <v>24.419999999999998</v>
      </c>
      <c r="M150" s="183">
        <f t="shared" si="19"/>
        <v>3663</v>
      </c>
    </row>
    <row r="151" spans="1:13" s="167" customFormat="1" ht="15" customHeight="1">
      <c r="A151" s="814"/>
      <c r="B151" s="212" t="s">
        <v>522</v>
      </c>
      <c r="C151" s="210" t="s">
        <v>518</v>
      </c>
      <c r="D151" s="211" t="s">
        <v>409</v>
      </c>
      <c r="E151" s="210">
        <v>50</v>
      </c>
      <c r="F151" s="782"/>
      <c r="G151" s="812"/>
      <c r="H151" s="210" t="s">
        <v>384</v>
      </c>
      <c r="I151" s="209">
        <v>30</v>
      </c>
      <c r="J151" s="184">
        <v>52.380200000000002</v>
      </c>
      <c r="K151" s="183">
        <f t="shared" si="18"/>
        <v>7857.03</v>
      </c>
      <c r="L151" s="184">
        <v>48.829000000000001</v>
      </c>
      <c r="M151" s="183">
        <f t="shared" si="19"/>
        <v>7324.35</v>
      </c>
    </row>
    <row r="152" spans="1:13" s="167" customFormat="1" ht="15" customHeight="1">
      <c r="A152" s="814"/>
      <c r="B152" s="212" t="s">
        <v>523</v>
      </c>
      <c r="C152" s="210" t="s">
        <v>518</v>
      </c>
      <c r="D152" s="211" t="s">
        <v>387</v>
      </c>
      <c r="E152" s="210">
        <v>25</v>
      </c>
      <c r="F152" s="784"/>
      <c r="G152" s="806"/>
      <c r="H152" s="210" t="s">
        <v>384</v>
      </c>
      <c r="I152" s="209">
        <v>30</v>
      </c>
      <c r="J152" s="184">
        <v>39.305800000000005</v>
      </c>
      <c r="K152" s="183">
        <f t="shared" si="18"/>
        <v>5895.87</v>
      </c>
      <c r="L152" s="184">
        <v>36.641000000000005</v>
      </c>
      <c r="M152" s="183">
        <f t="shared" si="19"/>
        <v>5496.15</v>
      </c>
    </row>
    <row r="153" spans="1:13" s="167" customFormat="1" ht="15" customHeight="1" thickBot="1">
      <c r="A153" s="815"/>
      <c r="B153" s="208" t="s">
        <v>524</v>
      </c>
      <c r="C153" s="206" t="s">
        <v>518</v>
      </c>
      <c r="D153" s="207" t="s">
        <v>387</v>
      </c>
      <c r="E153" s="206">
        <v>50</v>
      </c>
      <c r="F153" s="828"/>
      <c r="G153" s="821"/>
      <c r="H153" s="206" t="s">
        <v>384</v>
      </c>
      <c r="I153" s="205">
        <v>16</v>
      </c>
      <c r="J153" s="184">
        <v>78.599800000000002</v>
      </c>
      <c r="K153" s="183">
        <f t="shared" si="18"/>
        <v>11789.97</v>
      </c>
      <c r="L153" s="184">
        <v>73.271000000000001</v>
      </c>
      <c r="M153" s="183">
        <f t="shared" si="19"/>
        <v>10990.65</v>
      </c>
    </row>
    <row r="154" spans="1:13" s="167" customFormat="1" ht="29.25" customHeight="1" thickBot="1">
      <c r="A154" s="204" t="s">
        <v>525</v>
      </c>
      <c r="B154" s="203"/>
      <c r="C154" s="203"/>
      <c r="D154" s="203"/>
      <c r="E154" s="203"/>
      <c r="F154" s="203"/>
      <c r="G154" s="203"/>
      <c r="H154" s="203"/>
      <c r="I154" s="203"/>
      <c r="J154" s="191"/>
      <c r="K154" s="189"/>
      <c r="L154" s="191"/>
      <c r="M154" s="189"/>
    </row>
    <row r="155" spans="1:13" s="167" customFormat="1" ht="15.75">
      <c r="A155" s="822" t="s">
        <v>526</v>
      </c>
      <c r="B155" s="823"/>
      <c r="C155" s="823"/>
      <c r="D155" s="823"/>
      <c r="E155" s="823"/>
      <c r="F155" s="823"/>
      <c r="G155" s="823"/>
      <c r="H155" s="823"/>
      <c r="I155" s="824"/>
      <c r="J155" s="191"/>
      <c r="K155" s="189"/>
      <c r="L155" s="191"/>
      <c r="M155" s="189"/>
    </row>
    <row r="156" spans="1:13" s="167" customFormat="1" ht="57" customHeight="1" thickBot="1">
      <c r="A156" s="829" t="s">
        <v>527</v>
      </c>
      <c r="B156" s="830"/>
      <c r="C156" s="830"/>
      <c r="D156" s="830"/>
      <c r="E156" s="830"/>
      <c r="F156" s="830"/>
      <c r="G156" s="830"/>
      <c r="H156" s="830"/>
      <c r="I156" s="831"/>
      <c r="J156" s="190"/>
      <c r="K156" s="189"/>
      <c r="L156" s="190"/>
      <c r="M156" s="189"/>
    </row>
    <row r="157" spans="1:13" s="167" customFormat="1" ht="27.2" customHeight="1">
      <c r="A157" s="820"/>
      <c r="B157" s="202" t="s">
        <v>528</v>
      </c>
      <c r="C157" s="201" t="s">
        <v>526</v>
      </c>
      <c r="D157" s="201" t="s">
        <v>383</v>
      </c>
      <c r="E157" s="201">
        <v>15</v>
      </c>
      <c r="F157" s="201" t="s">
        <v>373</v>
      </c>
      <c r="G157" s="201" t="s">
        <v>373</v>
      </c>
      <c r="H157" s="201" t="s">
        <v>384</v>
      </c>
      <c r="I157" s="200">
        <v>78</v>
      </c>
      <c r="J157" s="184">
        <v>15.1158</v>
      </c>
      <c r="K157" s="183">
        <f>ROUND(J157*$J$5,2)</f>
        <v>2267.37</v>
      </c>
      <c r="L157" s="184">
        <v>14.091000000000001</v>
      </c>
      <c r="M157" s="183">
        <f>ROUND(L157*$J$5,2)</f>
        <v>2113.65</v>
      </c>
    </row>
    <row r="158" spans="1:13" s="167" customFormat="1" ht="27.2" customHeight="1" thickBot="1">
      <c r="A158" s="820"/>
      <c r="B158" s="199" t="s">
        <v>529</v>
      </c>
      <c r="C158" s="198" t="s">
        <v>526</v>
      </c>
      <c r="D158" s="198" t="s">
        <v>383</v>
      </c>
      <c r="E158" s="198">
        <v>25</v>
      </c>
      <c r="F158" s="198" t="s">
        <v>373</v>
      </c>
      <c r="G158" s="198" t="s">
        <v>373</v>
      </c>
      <c r="H158" s="198" t="s">
        <v>384</v>
      </c>
      <c r="I158" s="197">
        <v>54</v>
      </c>
      <c r="J158" s="184">
        <v>21.157399999999999</v>
      </c>
      <c r="K158" s="183">
        <f>ROUND(J158*$J$5,2)</f>
        <v>3173.61</v>
      </c>
      <c r="L158" s="184">
        <v>19.722999999999999</v>
      </c>
      <c r="M158" s="183">
        <f>ROUND(L158*$J$5,2)</f>
        <v>2958.45</v>
      </c>
    </row>
    <row r="159" spans="1:13" s="167" customFormat="1" ht="12.95" customHeight="1">
      <c r="A159" s="822" t="s">
        <v>530</v>
      </c>
      <c r="B159" s="823"/>
      <c r="C159" s="823"/>
      <c r="D159" s="823"/>
      <c r="E159" s="823"/>
      <c r="F159" s="823"/>
      <c r="G159" s="823"/>
      <c r="H159" s="823"/>
      <c r="I159" s="824"/>
      <c r="J159" s="191"/>
      <c r="K159" s="196"/>
      <c r="L159" s="191"/>
      <c r="M159" s="196"/>
    </row>
    <row r="160" spans="1:13" s="167" customFormat="1" ht="36.75" customHeight="1" thickBot="1">
      <c r="A160" s="829" t="s">
        <v>531</v>
      </c>
      <c r="B160" s="830"/>
      <c r="C160" s="830"/>
      <c r="D160" s="830"/>
      <c r="E160" s="830"/>
      <c r="F160" s="830"/>
      <c r="G160" s="830"/>
      <c r="H160" s="830"/>
      <c r="I160" s="831"/>
      <c r="J160" s="191"/>
      <c r="K160" s="196"/>
      <c r="L160" s="191"/>
      <c r="M160" s="196"/>
    </row>
    <row r="161" spans="1:15" ht="57.75" customHeight="1" thickBot="1">
      <c r="A161" s="195"/>
      <c r="B161" s="194" t="s">
        <v>532</v>
      </c>
      <c r="C161" s="193" t="s">
        <v>530</v>
      </c>
      <c r="D161" s="193" t="s">
        <v>383</v>
      </c>
      <c r="E161" s="193">
        <v>15</v>
      </c>
      <c r="F161" s="193">
        <v>4</v>
      </c>
      <c r="G161" s="193" t="s">
        <v>373</v>
      </c>
      <c r="H161" s="193" t="s">
        <v>384</v>
      </c>
      <c r="I161" s="192">
        <v>216</v>
      </c>
      <c r="J161" s="184">
        <v>19.0688</v>
      </c>
      <c r="K161" s="183">
        <f>ROUND(J161*$J$5,2)</f>
        <v>2860.32</v>
      </c>
      <c r="L161" s="184">
        <v>17.776</v>
      </c>
      <c r="M161" s="183">
        <f>ROUND(L161*$J$5,2)</f>
        <v>2666.4</v>
      </c>
      <c r="N161" s="167"/>
      <c r="O161" s="167"/>
    </row>
    <row r="162" spans="1:15" ht="13.7" customHeight="1">
      <c r="A162" s="822" t="s">
        <v>533</v>
      </c>
      <c r="B162" s="823"/>
      <c r="C162" s="823"/>
      <c r="D162" s="823"/>
      <c r="E162" s="823"/>
      <c r="F162" s="823"/>
      <c r="G162" s="823"/>
      <c r="H162" s="823"/>
      <c r="I162" s="824"/>
      <c r="J162" s="191"/>
      <c r="K162" s="189"/>
      <c r="L162" s="191"/>
      <c r="M162" s="189"/>
      <c r="N162" s="167"/>
      <c r="O162" s="167"/>
    </row>
    <row r="163" spans="1:15" ht="44.25" customHeight="1" thickBot="1">
      <c r="A163" s="829" t="s">
        <v>534</v>
      </c>
      <c r="B163" s="830"/>
      <c r="C163" s="830"/>
      <c r="D163" s="830"/>
      <c r="E163" s="830"/>
      <c r="F163" s="830"/>
      <c r="G163" s="830"/>
      <c r="H163" s="830"/>
      <c r="I163" s="831"/>
      <c r="J163" s="190"/>
      <c r="K163" s="189"/>
      <c r="L163" s="190"/>
      <c r="M163" s="189"/>
      <c r="N163" s="167"/>
      <c r="O163" s="167"/>
    </row>
    <row r="164" spans="1:15" ht="57.75" customHeight="1" thickBot="1">
      <c r="A164" s="188"/>
      <c r="B164" s="187" t="s">
        <v>535</v>
      </c>
      <c r="C164" s="186" t="s">
        <v>533</v>
      </c>
      <c r="D164" s="186" t="s">
        <v>383</v>
      </c>
      <c r="E164" s="186">
        <v>15</v>
      </c>
      <c r="F164" s="186">
        <v>4</v>
      </c>
      <c r="G164" s="186" t="s">
        <v>373</v>
      </c>
      <c r="H164" s="186" t="s">
        <v>384</v>
      </c>
      <c r="I164" s="185">
        <v>80</v>
      </c>
      <c r="J164" s="184">
        <v>23.423000000000002</v>
      </c>
      <c r="K164" s="183">
        <f>ROUND(J164*$J$5,2)</f>
        <v>3513.45</v>
      </c>
      <c r="L164" s="184">
        <v>21.835000000000001</v>
      </c>
      <c r="M164" s="183">
        <f>ROUND(L164*$J$5,2)</f>
        <v>3275.25</v>
      </c>
      <c r="N164" s="167"/>
      <c r="O164" s="167"/>
    </row>
    <row r="165" spans="1:15" s="170" customFormat="1" ht="20.25">
      <c r="A165" s="182"/>
      <c r="B165" s="181"/>
      <c r="C165" s="180"/>
      <c r="D165" s="178"/>
      <c r="E165" s="179"/>
      <c r="F165" s="178"/>
      <c r="G165" s="177"/>
      <c r="H165" s="176"/>
      <c r="I165" s="175"/>
      <c r="J165" s="174"/>
      <c r="K165" s="173"/>
      <c r="L165" s="172"/>
      <c r="M165" s="171"/>
    </row>
    <row r="166" spans="1:15" s="170" customFormat="1"/>
    <row r="167" spans="1:15">
      <c r="B167" s="167"/>
      <c r="C167" s="167"/>
      <c r="N167" s="167"/>
      <c r="O167" s="167"/>
    </row>
    <row r="168" spans="1:15">
      <c r="B168" s="167"/>
      <c r="C168" s="167"/>
      <c r="N168" s="167"/>
      <c r="O168" s="167"/>
    </row>
  </sheetData>
  <sheetProtection algorithmName="SHA-512" hashValue="3tEwN1Uf0yzaTGk1Uuh6MzfRKMLWIdSz82g/6xtlctZ3RBrPUkZSxSUjEJ7jxX/8APvRn5f7zK5uLqxu7A16KA==" saltValue="y99xZE5m0JwGO79ePAXZjQ==" spinCount="100000" sheet="1" objects="1" scenarios="1"/>
  <mergeCells count="159">
    <mergeCell ref="G150:G151"/>
    <mergeCell ref="F152:F153"/>
    <mergeCell ref="A157:A158"/>
    <mergeCell ref="A132:A137"/>
    <mergeCell ref="F132:F133"/>
    <mergeCell ref="G132:G133"/>
    <mergeCell ref="F134:F135"/>
    <mergeCell ref="G134:G135"/>
    <mergeCell ref="F136:F137"/>
    <mergeCell ref="G136:G137"/>
    <mergeCell ref="A140:A145"/>
    <mergeCell ref="F140:F141"/>
    <mergeCell ref="G148:G149"/>
    <mergeCell ref="A162:I162"/>
    <mergeCell ref="A163:I163"/>
    <mergeCell ref="A159:I159"/>
    <mergeCell ref="A160:I160"/>
    <mergeCell ref="A156:I156"/>
    <mergeCell ref="A155:I155"/>
    <mergeCell ref="A108:I108"/>
    <mergeCell ref="A109:I109"/>
    <mergeCell ref="A100:I100"/>
    <mergeCell ref="A101:I101"/>
    <mergeCell ref="A126:A129"/>
    <mergeCell ref="F126:F127"/>
    <mergeCell ref="G126:G127"/>
    <mergeCell ref="F128:F129"/>
    <mergeCell ref="G128:G129"/>
    <mergeCell ref="F118:F119"/>
    <mergeCell ref="G140:G141"/>
    <mergeCell ref="F142:F143"/>
    <mergeCell ref="G142:G143"/>
    <mergeCell ref="F144:F145"/>
    <mergeCell ref="A148:A153"/>
    <mergeCell ref="F148:F149"/>
    <mergeCell ref="A146:I146"/>
    <mergeCell ref="F150:F151"/>
    <mergeCell ref="G122:G123"/>
    <mergeCell ref="F116:F117"/>
    <mergeCell ref="G116:G117"/>
    <mergeCell ref="A139:I139"/>
    <mergeCell ref="A44:I44"/>
    <mergeCell ref="A45:I45"/>
    <mergeCell ref="A50:I50"/>
    <mergeCell ref="A51:I51"/>
    <mergeCell ref="A64:I64"/>
    <mergeCell ref="A65:I65"/>
    <mergeCell ref="A75:I75"/>
    <mergeCell ref="A76:I76"/>
    <mergeCell ref="A87:I87"/>
    <mergeCell ref="G95:G97"/>
    <mergeCell ref="A102:A107"/>
    <mergeCell ref="F102:F103"/>
    <mergeCell ref="G102:G103"/>
    <mergeCell ref="F104:F105"/>
    <mergeCell ref="G104:G105"/>
    <mergeCell ref="F106:F107"/>
    <mergeCell ref="G106:G107"/>
    <mergeCell ref="G98:G99"/>
    <mergeCell ref="F95:F97"/>
    <mergeCell ref="A66:A74"/>
    <mergeCell ref="F66:F68"/>
    <mergeCell ref="G66:G68"/>
    <mergeCell ref="F69:F71"/>
    <mergeCell ref="G69:G71"/>
    <mergeCell ref="F98:F99"/>
    <mergeCell ref="G152:G153"/>
    <mergeCell ref="G144:G145"/>
    <mergeCell ref="A138:I138"/>
    <mergeCell ref="A110:A113"/>
    <mergeCell ref="F110:F111"/>
    <mergeCell ref="G110:G111"/>
    <mergeCell ref="F112:F113"/>
    <mergeCell ref="G112:G113"/>
    <mergeCell ref="A116:A123"/>
    <mergeCell ref="F122:F123"/>
    <mergeCell ref="A88:I88"/>
    <mergeCell ref="A130:I130"/>
    <mergeCell ref="A131:I131"/>
    <mergeCell ref="A125:I125"/>
    <mergeCell ref="A124:I124"/>
    <mergeCell ref="A114:I114"/>
    <mergeCell ref="A115:I115"/>
    <mergeCell ref="A89:A99"/>
    <mergeCell ref="F89:F91"/>
    <mergeCell ref="G89:G91"/>
    <mergeCell ref="F92:F94"/>
    <mergeCell ref="G92:G94"/>
    <mergeCell ref="A77:A86"/>
    <mergeCell ref="F77:F79"/>
    <mergeCell ref="G118:G119"/>
    <mergeCell ref="F120:F121"/>
    <mergeCell ref="G120:G121"/>
    <mergeCell ref="G77:G79"/>
    <mergeCell ref="F80:F82"/>
    <mergeCell ref="G80:G82"/>
    <mergeCell ref="F83:F84"/>
    <mergeCell ref="F72:F74"/>
    <mergeCell ref="G72:G74"/>
    <mergeCell ref="G83:G84"/>
    <mergeCell ref="F85:F86"/>
    <mergeCell ref="G85:G86"/>
    <mergeCell ref="G62:G63"/>
    <mergeCell ref="G30:G31"/>
    <mergeCell ref="L8:M8"/>
    <mergeCell ref="A33:A36"/>
    <mergeCell ref="F33:F34"/>
    <mergeCell ref="G33:G34"/>
    <mergeCell ref="F35:F36"/>
    <mergeCell ref="G35:G36"/>
    <mergeCell ref="A28:A31"/>
    <mergeCell ref="F28:F29"/>
    <mergeCell ref="A52:A63"/>
    <mergeCell ref="F52:F54"/>
    <mergeCell ref="G52:G54"/>
    <mergeCell ref="F55:F56"/>
    <mergeCell ref="G55:G56"/>
    <mergeCell ref="F57:F59"/>
    <mergeCell ref="G57:G59"/>
    <mergeCell ref="F60:F61"/>
    <mergeCell ref="G60:G61"/>
    <mergeCell ref="F62:F63"/>
    <mergeCell ref="A2:B5"/>
    <mergeCell ref="A7:A9"/>
    <mergeCell ref="B7:B9"/>
    <mergeCell ref="C7:C9"/>
    <mergeCell ref="D7:G8"/>
    <mergeCell ref="H7:H9"/>
    <mergeCell ref="G28:G29"/>
    <mergeCell ref="F30:F31"/>
    <mergeCell ref="A12:A14"/>
    <mergeCell ref="D12:D16"/>
    <mergeCell ref="F12:F16"/>
    <mergeCell ref="A23:A26"/>
    <mergeCell ref="F23:F24"/>
    <mergeCell ref="G23:G24"/>
    <mergeCell ref="F25:F26"/>
    <mergeCell ref="G25:G26"/>
    <mergeCell ref="A46:A49"/>
    <mergeCell ref="F46:F47"/>
    <mergeCell ref="G46:G47"/>
    <mergeCell ref="F48:F49"/>
    <mergeCell ref="G48:G49"/>
    <mergeCell ref="A38:A43"/>
    <mergeCell ref="F38:F39"/>
    <mergeCell ref="G38:G39"/>
    <mergeCell ref="F40:F41"/>
    <mergeCell ref="G40:G41"/>
    <mergeCell ref="F42:F43"/>
    <mergeCell ref="G42:G43"/>
    <mergeCell ref="I7:I9"/>
    <mergeCell ref="A18:A21"/>
    <mergeCell ref="F18:F19"/>
    <mergeCell ref="G18:G19"/>
    <mergeCell ref="F20:F21"/>
    <mergeCell ref="G20:G21"/>
    <mergeCell ref="A11:M11"/>
    <mergeCell ref="J7:M7"/>
    <mergeCell ref="J8:K8"/>
  </mergeCells>
  <pageMargins left="0.19685039370078741" right="0.19685039370078741" top="0.19685039370078741" bottom="0.19685039370078741" header="0.31496062992125984" footer="0.31496062992125984"/>
  <pageSetup paperSize="9" scale="45" fitToHeight="0" orientation="landscape" r:id="rId1"/>
  <rowBreaks count="2" manualBreakCount="2">
    <brk id="21" max="16383" man="1"/>
    <brk id="31" max="16383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82B014-5360-41D4-9EE8-A7885CAC35EE}">
  <dimension ref="A1:G96"/>
  <sheetViews>
    <sheetView zoomScaleNormal="100" workbookViewId="0">
      <pane ySplit="9" topLeftCell="A10" activePane="bottomLeft" state="frozen"/>
      <selection pane="bottomLeft" activeCell="C13" sqref="C13"/>
    </sheetView>
  </sheetViews>
  <sheetFormatPr defaultColWidth="9" defaultRowHeight="14.25"/>
  <cols>
    <col min="1" max="1" width="19.42578125" style="288" customWidth="1"/>
    <col min="2" max="2" width="36.85546875" style="289" customWidth="1"/>
    <col min="3" max="3" width="26.7109375" style="290" customWidth="1"/>
    <col min="4" max="4" width="17.85546875" style="289" customWidth="1"/>
    <col min="5" max="5" width="22.42578125" style="289" customWidth="1"/>
    <col min="6" max="6" width="9" style="288"/>
    <col min="7" max="7" width="14.7109375" style="288" customWidth="1"/>
    <col min="8" max="8" width="9" style="288"/>
    <col min="9" max="9" width="15" style="288" customWidth="1"/>
    <col min="10" max="16384" width="9" style="288"/>
  </cols>
  <sheetData>
    <row r="1" spans="1:5" ht="3.4" customHeight="1" thickBot="1"/>
    <row r="2" spans="1:5" ht="17.850000000000001" customHeight="1">
      <c r="A2" s="865" t="s">
        <v>681</v>
      </c>
      <c r="B2" s="866"/>
      <c r="C2" s="332" t="s">
        <v>1</v>
      </c>
      <c r="D2" s="307"/>
      <c r="E2" s="331" t="s">
        <v>213</v>
      </c>
    </row>
    <row r="3" spans="1:5" ht="17.850000000000001" customHeight="1">
      <c r="A3" s="867"/>
      <c r="B3" s="868"/>
      <c r="C3" s="332" t="s">
        <v>2</v>
      </c>
      <c r="D3" s="307"/>
      <c r="E3" s="331" t="s">
        <v>214</v>
      </c>
    </row>
    <row r="4" spans="1:5" ht="17.850000000000001" customHeight="1">
      <c r="A4" s="867"/>
      <c r="B4" s="868"/>
      <c r="C4" s="332" t="s">
        <v>319</v>
      </c>
      <c r="D4" s="307"/>
      <c r="E4" s="331" t="s">
        <v>212</v>
      </c>
    </row>
    <row r="5" spans="1:5" ht="17.850000000000001" customHeight="1" thickBot="1">
      <c r="A5" s="869"/>
      <c r="B5" s="870"/>
      <c r="C5" s="332" t="s">
        <v>5</v>
      </c>
      <c r="D5" s="307"/>
      <c r="E5" s="331" t="s">
        <v>211</v>
      </c>
    </row>
    <row r="6" spans="1:5" ht="2.1" customHeight="1" thickBot="1">
      <c r="A6" s="330"/>
    </row>
    <row r="7" spans="1:5" s="327" customFormat="1" ht="25.15" customHeight="1">
      <c r="A7" s="846" t="s">
        <v>680</v>
      </c>
      <c r="B7" s="843" t="s">
        <v>320</v>
      </c>
      <c r="C7" s="857" t="s">
        <v>8</v>
      </c>
      <c r="D7" s="854"/>
      <c r="E7" s="854"/>
    </row>
    <row r="8" spans="1:5" s="327" customFormat="1" ht="25.15" customHeight="1">
      <c r="A8" s="847"/>
      <c r="B8" s="844"/>
      <c r="C8" s="858"/>
      <c r="D8" s="329"/>
      <c r="E8" s="328"/>
    </row>
    <row r="9" spans="1:5" s="324" customFormat="1" ht="34.9" customHeight="1" thickBot="1">
      <c r="A9" s="848"/>
      <c r="B9" s="845"/>
      <c r="C9" s="859"/>
      <c r="D9" s="326" t="s">
        <v>217</v>
      </c>
      <c r="E9" s="325" t="s">
        <v>216</v>
      </c>
    </row>
    <row r="10" spans="1:5" s="323" customFormat="1" ht="22.5" customHeight="1">
      <c r="A10" s="855" t="s">
        <v>679</v>
      </c>
      <c r="B10" s="856"/>
      <c r="C10" s="856"/>
      <c r="D10" s="856"/>
      <c r="E10" s="856"/>
    </row>
    <row r="11" spans="1:5" s="323" customFormat="1" ht="57" customHeight="1" thickBot="1">
      <c r="A11" s="851" t="s">
        <v>678</v>
      </c>
      <c r="B11" s="852"/>
      <c r="C11" s="852"/>
      <c r="D11" s="852"/>
      <c r="E11" s="853"/>
    </row>
    <row r="12" spans="1:5" ht="15.75">
      <c r="A12" s="860"/>
      <c r="B12" s="310" t="s">
        <v>677</v>
      </c>
      <c r="C12" s="309" t="s">
        <v>676</v>
      </c>
      <c r="D12" s="308">
        <v>671.11791999999991</v>
      </c>
      <c r="E12" s="308">
        <v>625.61839999999995</v>
      </c>
    </row>
    <row r="13" spans="1:5" ht="15.75">
      <c r="A13" s="861"/>
      <c r="B13" s="307" t="s">
        <v>675</v>
      </c>
      <c r="C13" s="306" t="s">
        <v>674</v>
      </c>
      <c r="D13" s="305">
        <v>1006.67688</v>
      </c>
      <c r="E13" s="305">
        <v>938.42759999999998</v>
      </c>
    </row>
    <row r="14" spans="1:5" ht="15.75">
      <c r="A14" s="861"/>
      <c r="B14" s="307" t="s">
        <v>673</v>
      </c>
      <c r="C14" s="306" t="s">
        <v>672</v>
      </c>
      <c r="D14" s="305">
        <v>1677.7948000000004</v>
      </c>
      <c r="E14" s="305">
        <v>1564.0460000000003</v>
      </c>
    </row>
    <row r="15" spans="1:5" ht="15.75">
      <c r="A15" s="861"/>
      <c r="B15" s="307" t="s">
        <v>671</v>
      </c>
      <c r="C15" s="306" t="s">
        <v>670</v>
      </c>
      <c r="D15" s="305">
        <v>838.89740000000018</v>
      </c>
      <c r="E15" s="305">
        <v>782.02300000000014</v>
      </c>
    </row>
    <row r="16" spans="1:5" ht="15.75">
      <c r="A16" s="861"/>
      <c r="B16" s="307" t="s">
        <v>669</v>
      </c>
      <c r="C16" s="306" t="s">
        <v>668</v>
      </c>
      <c r="D16" s="305">
        <v>1258.3461</v>
      </c>
      <c r="E16" s="305">
        <v>1173.0345</v>
      </c>
    </row>
    <row r="17" spans="1:5" ht="15.75">
      <c r="A17" s="861"/>
      <c r="B17" s="307" t="s">
        <v>667</v>
      </c>
      <c r="C17" s="306" t="s">
        <v>666</v>
      </c>
      <c r="D17" s="305">
        <v>2097.2435</v>
      </c>
      <c r="E17" s="305">
        <v>1955.0574999999999</v>
      </c>
    </row>
    <row r="18" spans="1:5" ht="15.75">
      <c r="A18" s="861"/>
      <c r="B18" s="307" t="s">
        <v>665</v>
      </c>
      <c r="C18" s="306" t="s">
        <v>664</v>
      </c>
      <c r="D18" s="305">
        <v>922.78713999999991</v>
      </c>
      <c r="E18" s="305">
        <v>860.22529999999995</v>
      </c>
    </row>
    <row r="19" spans="1:5" ht="15.75">
      <c r="A19" s="861"/>
      <c r="B19" s="307" t="s">
        <v>663</v>
      </c>
      <c r="C19" s="306" t="s">
        <v>662</v>
      </c>
      <c r="D19" s="305">
        <v>1384.1807099999999</v>
      </c>
      <c r="E19" s="305">
        <v>1290.3379499999999</v>
      </c>
    </row>
    <row r="20" spans="1:5" ht="15.75">
      <c r="A20" s="861"/>
      <c r="B20" s="307" t="s">
        <v>661</v>
      </c>
      <c r="C20" s="306" t="s">
        <v>660</v>
      </c>
      <c r="D20" s="305">
        <v>2306.96785</v>
      </c>
      <c r="E20" s="305">
        <v>2150.5632499999997</v>
      </c>
    </row>
    <row r="21" spans="1:5" ht="15.75">
      <c r="A21" s="861"/>
      <c r="B21" s="307" t="s">
        <v>659</v>
      </c>
      <c r="C21" s="306" t="s">
        <v>658</v>
      </c>
      <c r="D21" s="305">
        <v>4597.5160000000005</v>
      </c>
      <c r="E21" s="305">
        <v>4285.82</v>
      </c>
    </row>
    <row r="22" spans="1:5" ht="15.75">
      <c r="A22" s="861"/>
      <c r="B22" s="307" t="s">
        <v>657</v>
      </c>
      <c r="C22" s="306" t="s">
        <v>656</v>
      </c>
      <c r="D22" s="305">
        <v>2180.8346999999999</v>
      </c>
      <c r="E22" s="305">
        <v>2032.9814999999999</v>
      </c>
    </row>
    <row r="23" spans="1:5" ht="16.5" thickBot="1">
      <c r="A23" s="862"/>
      <c r="B23" s="304" t="s">
        <v>655</v>
      </c>
      <c r="C23" s="303" t="s">
        <v>654</v>
      </c>
      <c r="D23" s="302">
        <v>4361.6693999999998</v>
      </c>
      <c r="E23" s="302">
        <v>4065.9629999999997</v>
      </c>
    </row>
    <row r="24" spans="1:5" ht="25.5">
      <c r="A24" s="849" t="s">
        <v>653</v>
      </c>
      <c r="B24" s="850"/>
      <c r="C24" s="850"/>
      <c r="D24" s="322"/>
      <c r="E24" s="322"/>
    </row>
    <row r="25" spans="1:5" ht="54.75" customHeight="1" thickBot="1">
      <c r="A25" s="851" t="s">
        <v>652</v>
      </c>
      <c r="B25" s="852"/>
      <c r="C25" s="852"/>
      <c r="D25" s="311"/>
      <c r="E25" s="311"/>
    </row>
    <row r="26" spans="1:5" ht="37.5" customHeight="1">
      <c r="A26" s="861"/>
      <c r="B26" s="307" t="s">
        <v>651</v>
      </c>
      <c r="C26" s="306" t="s">
        <v>650</v>
      </c>
      <c r="D26" s="313">
        <v>1102.4612999999999</v>
      </c>
      <c r="E26" s="313">
        <v>1052.31555</v>
      </c>
    </row>
    <row r="27" spans="1:5" ht="37.5" customHeight="1" thickBot="1">
      <c r="A27" s="862"/>
      <c r="B27" s="304" t="s">
        <v>649</v>
      </c>
      <c r="C27" s="303" t="s">
        <v>648</v>
      </c>
      <c r="D27" s="321">
        <v>2204.7915000000003</v>
      </c>
      <c r="E27" s="321">
        <v>2104.6034999999997</v>
      </c>
    </row>
    <row r="28" spans="1:5" ht="25.15" customHeight="1">
      <c r="A28" s="849" t="s">
        <v>647</v>
      </c>
      <c r="B28" s="850"/>
      <c r="C28" s="850"/>
      <c r="D28" s="312"/>
      <c r="E28" s="312"/>
    </row>
    <row r="29" spans="1:5" ht="77.25" customHeight="1" thickBot="1">
      <c r="A29" s="851" t="s">
        <v>646</v>
      </c>
      <c r="B29" s="852"/>
      <c r="C29" s="852"/>
      <c r="D29" s="311"/>
      <c r="E29" s="311"/>
    </row>
    <row r="30" spans="1:5" ht="15.75">
      <c r="A30" s="860"/>
      <c r="B30" s="310" t="s">
        <v>645</v>
      </c>
      <c r="C30" s="309" t="s">
        <v>644</v>
      </c>
      <c r="D30" s="308">
        <v>884.37047000000007</v>
      </c>
      <c r="E30" s="308">
        <v>824.41315000000009</v>
      </c>
    </row>
    <row r="31" spans="1:5" ht="15.75">
      <c r="A31" s="861"/>
      <c r="B31" s="307" t="s">
        <v>643</v>
      </c>
      <c r="C31" s="306" t="s">
        <v>642</v>
      </c>
      <c r="D31" s="305">
        <v>1326.7524699999999</v>
      </c>
      <c r="E31" s="305">
        <v>1236.80315</v>
      </c>
    </row>
    <row r="32" spans="1:5" ht="15.75">
      <c r="A32" s="861"/>
      <c r="B32" s="307" t="s">
        <v>641</v>
      </c>
      <c r="C32" s="306" t="s">
        <v>640</v>
      </c>
      <c r="D32" s="305">
        <v>2210.9329600000001</v>
      </c>
      <c r="E32" s="305">
        <v>2061.0392000000002</v>
      </c>
    </row>
    <row r="33" spans="1:5" ht="15.75">
      <c r="A33" s="861"/>
      <c r="B33" s="307" t="s">
        <v>639</v>
      </c>
      <c r="C33" s="306" t="s">
        <v>638</v>
      </c>
      <c r="D33" s="305">
        <v>1307.1166800000001</v>
      </c>
      <c r="E33" s="305">
        <v>1218.4986000000001</v>
      </c>
    </row>
    <row r="34" spans="1:5" ht="15.75">
      <c r="A34" s="861"/>
      <c r="B34" s="307" t="s">
        <v>637</v>
      </c>
      <c r="C34" s="306" t="s">
        <v>636</v>
      </c>
      <c r="D34" s="305">
        <v>1960.6750199999999</v>
      </c>
      <c r="E34" s="305">
        <v>1827.7479000000001</v>
      </c>
    </row>
    <row r="35" spans="1:5" ht="16.5" thickBot="1">
      <c r="A35" s="862"/>
      <c r="B35" s="304" t="s">
        <v>635</v>
      </c>
      <c r="C35" s="303" t="s">
        <v>634</v>
      </c>
      <c r="D35" s="302">
        <v>3267.7781300000001</v>
      </c>
      <c r="E35" s="302">
        <v>3046.2338500000005</v>
      </c>
    </row>
    <row r="36" spans="1:5" ht="24.4" customHeight="1">
      <c r="A36" s="849" t="s">
        <v>633</v>
      </c>
      <c r="B36" s="850"/>
      <c r="C36" s="850"/>
      <c r="D36" s="320"/>
      <c r="E36" s="320"/>
    </row>
    <row r="37" spans="1:5" ht="115.5" customHeight="1" thickBot="1">
      <c r="A37" s="851" t="s">
        <v>632</v>
      </c>
      <c r="B37" s="852"/>
      <c r="C37" s="853"/>
      <c r="D37" s="319"/>
      <c r="E37" s="319"/>
    </row>
    <row r="38" spans="1:5" ht="15.75">
      <c r="A38" s="860"/>
      <c r="B38" s="310" t="s">
        <v>631</v>
      </c>
      <c r="C38" s="309" t="s">
        <v>630</v>
      </c>
      <c r="D38" s="308">
        <v>716.0594000000001</v>
      </c>
      <c r="E38" s="308">
        <v>667.51300000000003</v>
      </c>
    </row>
    <row r="39" spans="1:5" ht="15.75">
      <c r="A39" s="861"/>
      <c r="B39" s="307" t="s">
        <v>629</v>
      </c>
      <c r="C39" s="306" t="s">
        <v>628</v>
      </c>
      <c r="D39" s="305">
        <v>1074.0832</v>
      </c>
      <c r="E39" s="305">
        <v>1001.264</v>
      </c>
    </row>
    <row r="40" spans="1:5" ht="15.75">
      <c r="A40" s="861"/>
      <c r="B40" s="307" t="s">
        <v>627</v>
      </c>
      <c r="C40" s="306" t="s">
        <v>626</v>
      </c>
      <c r="D40" s="305">
        <v>1790.1425999999999</v>
      </c>
      <c r="E40" s="305">
        <v>1668.777</v>
      </c>
    </row>
    <row r="41" spans="1:5" ht="15.75">
      <c r="A41" s="861"/>
      <c r="B41" s="307" t="s">
        <v>625</v>
      </c>
      <c r="C41" s="306" t="s">
        <v>624</v>
      </c>
      <c r="D41" s="305">
        <v>1245.431</v>
      </c>
      <c r="E41" s="305">
        <v>1160.9950000000001</v>
      </c>
    </row>
    <row r="42" spans="1:5" ht="15.75">
      <c r="A42" s="861"/>
      <c r="B42" s="307" t="s">
        <v>623</v>
      </c>
      <c r="C42" s="306" t="s">
        <v>622</v>
      </c>
      <c r="D42" s="305">
        <v>1868.1523999999999</v>
      </c>
      <c r="E42" s="305">
        <v>1741.498</v>
      </c>
    </row>
    <row r="43" spans="1:5" ht="16.5" thickBot="1">
      <c r="A43" s="862"/>
      <c r="B43" s="304" t="s">
        <v>621</v>
      </c>
      <c r="C43" s="303" t="s">
        <v>620</v>
      </c>
      <c r="D43" s="302">
        <v>3113.5834</v>
      </c>
      <c r="E43" s="302">
        <v>2902.4929999999999</v>
      </c>
    </row>
    <row r="44" spans="1:5" ht="21.75" customHeight="1">
      <c r="A44" s="849" t="s">
        <v>619</v>
      </c>
      <c r="B44" s="850"/>
      <c r="C44" s="850"/>
      <c r="D44" s="312"/>
      <c r="E44" s="312"/>
    </row>
    <row r="45" spans="1:5" ht="84.75" customHeight="1" thickBot="1">
      <c r="A45" s="851" t="s">
        <v>618</v>
      </c>
      <c r="B45" s="852"/>
      <c r="C45" s="852"/>
      <c r="D45" s="311"/>
      <c r="E45" s="311"/>
    </row>
    <row r="46" spans="1:5" ht="15.75">
      <c r="A46" s="860"/>
      <c r="B46" s="310" t="s">
        <v>617</v>
      </c>
      <c r="C46" s="309" t="s">
        <v>616</v>
      </c>
      <c r="D46" s="308">
        <v>901.56366000000003</v>
      </c>
      <c r="E46" s="308">
        <v>840.44069999999999</v>
      </c>
    </row>
    <row r="47" spans="1:5" ht="15.75">
      <c r="A47" s="861"/>
      <c r="B47" s="307" t="s">
        <v>615</v>
      </c>
      <c r="C47" s="306" t="s">
        <v>614</v>
      </c>
      <c r="D47" s="305">
        <v>1352.3454900000002</v>
      </c>
      <c r="E47" s="305">
        <v>1260.6610500000002</v>
      </c>
    </row>
    <row r="48" spans="1:5" ht="15.75">
      <c r="A48" s="861"/>
      <c r="B48" s="307" t="s">
        <v>613</v>
      </c>
      <c r="C48" s="306" t="s">
        <v>612</v>
      </c>
      <c r="D48" s="305">
        <v>2253.90915</v>
      </c>
      <c r="E48" s="305">
        <v>2101.1017500000003</v>
      </c>
    </row>
    <row r="49" spans="1:5" ht="15.75">
      <c r="A49" s="861"/>
      <c r="B49" s="307" t="s">
        <v>611</v>
      </c>
      <c r="C49" s="306" t="s">
        <v>610</v>
      </c>
      <c r="D49" s="305">
        <v>1332.7368399999998</v>
      </c>
      <c r="E49" s="305">
        <v>1242.3818000000001</v>
      </c>
    </row>
    <row r="50" spans="1:5" ht="15.75">
      <c r="A50" s="861"/>
      <c r="B50" s="307" t="s">
        <v>609</v>
      </c>
      <c r="C50" s="306" t="s">
        <v>608</v>
      </c>
      <c r="D50" s="305">
        <v>1999.1188299999999</v>
      </c>
      <c r="E50" s="305">
        <v>1863.5853500000001</v>
      </c>
    </row>
    <row r="51" spans="1:5" ht="16.5" thickBot="1">
      <c r="A51" s="862"/>
      <c r="B51" s="304" t="s">
        <v>607</v>
      </c>
      <c r="C51" s="303" t="s">
        <v>606</v>
      </c>
      <c r="D51" s="302">
        <v>3331.8556699999999</v>
      </c>
      <c r="E51" s="302">
        <v>3105.9671499999999</v>
      </c>
    </row>
    <row r="52" spans="1:5" ht="25.5">
      <c r="A52" s="849" t="s">
        <v>605</v>
      </c>
      <c r="B52" s="850"/>
      <c r="C52" s="850"/>
      <c r="D52" s="312"/>
      <c r="E52" s="312"/>
    </row>
    <row r="53" spans="1:5" ht="81.75" customHeight="1" thickBot="1">
      <c r="A53" s="851" t="s">
        <v>604</v>
      </c>
      <c r="B53" s="852"/>
      <c r="C53" s="852"/>
      <c r="D53" s="311"/>
      <c r="E53" s="311"/>
    </row>
    <row r="54" spans="1:5" ht="15.75">
      <c r="A54" s="860"/>
      <c r="B54" s="310" t="s">
        <v>603</v>
      </c>
      <c r="C54" s="309" t="s">
        <v>602</v>
      </c>
      <c r="D54" s="308">
        <v>920.86020000000008</v>
      </c>
      <c r="E54" s="308">
        <v>858.42900000000009</v>
      </c>
    </row>
    <row r="55" spans="1:5" ht="15.75">
      <c r="A55" s="861"/>
      <c r="B55" s="307" t="s">
        <v>601</v>
      </c>
      <c r="C55" s="306" t="s">
        <v>600</v>
      </c>
      <c r="D55" s="305">
        <v>1326.56249</v>
      </c>
      <c r="E55" s="305">
        <v>1287.6435000000001</v>
      </c>
    </row>
    <row r="56" spans="1:5" ht="15.75">
      <c r="A56" s="861"/>
      <c r="B56" s="307" t="s">
        <v>599</v>
      </c>
      <c r="C56" s="306" t="s">
        <v>598</v>
      </c>
      <c r="D56" s="305">
        <v>2302.1504999999997</v>
      </c>
      <c r="E56" s="305">
        <v>2146.0725000000002</v>
      </c>
    </row>
    <row r="57" spans="1:5" ht="15.75">
      <c r="A57" s="861"/>
      <c r="B57" s="307" t="s">
        <v>597</v>
      </c>
      <c r="C57" s="306" t="s">
        <v>596</v>
      </c>
      <c r="D57" s="305">
        <v>1546.8307300000001</v>
      </c>
      <c r="E57" s="305">
        <v>1441.9608500000002</v>
      </c>
    </row>
    <row r="58" spans="1:5" ht="15.75">
      <c r="A58" s="861"/>
      <c r="B58" s="307" t="s">
        <v>595</v>
      </c>
      <c r="C58" s="306" t="s">
        <v>594</v>
      </c>
      <c r="D58" s="305">
        <v>2320.2393099999999</v>
      </c>
      <c r="E58" s="305">
        <v>2162.9349499999998</v>
      </c>
    </row>
    <row r="59" spans="1:5" ht="16.5" thickBot="1">
      <c r="A59" s="862"/>
      <c r="B59" s="304" t="s">
        <v>593</v>
      </c>
      <c r="C59" s="303" t="s">
        <v>592</v>
      </c>
      <c r="D59" s="302">
        <v>3867.0700399999996</v>
      </c>
      <c r="E59" s="302">
        <v>3604.8958000000002</v>
      </c>
    </row>
    <row r="60" spans="1:5" ht="23.85" customHeight="1">
      <c r="A60" s="849" t="s">
        <v>591</v>
      </c>
      <c r="B60" s="850"/>
      <c r="C60" s="850"/>
      <c r="D60" s="312"/>
      <c r="E60" s="312"/>
    </row>
    <row r="61" spans="1:5" ht="19.149999999999999" customHeight="1" thickBot="1">
      <c r="A61" s="863"/>
      <c r="B61" s="864"/>
      <c r="C61" s="864"/>
      <c r="D61" s="311"/>
      <c r="E61" s="311"/>
    </row>
    <row r="62" spans="1:5" ht="15.75">
      <c r="A62" s="860"/>
      <c r="B62" s="310" t="s">
        <v>590</v>
      </c>
      <c r="C62" s="309" t="s">
        <v>589</v>
      </c>
      <c r="D62" s="318"/>
      <c r="E62" s="318"/>
    </row>
    <row r="63" spans="1:5" ht="15.75">
      <c r="A63" s="861"/>
      <c r="B63" s="307" t="s">
        <v>588</v>
      </c>
      <c r="C63" s="306" t="s">
        <v>587</v>
      </c>
      <c r="D63" s="313"/>
      <c r="E63" s="313"/>
    </row>
    <row r="64" spans="1:5" ht="15.75">
      <c r="A64" s="861"/>
      <c r="B64" s="307" t="s">
        <v>586</v>
      </c>
      <c r="C64" s="306" t="s">
        <v>585</v>
      </c>
      <c r="D64" s="313"/>
      <c r="E64" s="313"/>
    </row>
    <row r="65" spans="1:5" ht="15.75">
      <c r="A65" s="861"/>
      <c r="B65" s="307" t="s">
        <v>584</v>
      </c>
      <c r="C65" s="306" t="s">
        <v>583</v>
      </c>
      <c r="D65" s="313">
        <v>1674.0630500000002</v>
      </c>
      <c r="E65" s="313">
        <v>1560.5672500000001</v>
      </c>
    </row>
    <row r="66" spans="1:5" ht="15.75">
      <c r="A66" s="861"/>
      <c r="B66" s="307" t="s">
        <v>582</v>
      </c>
      <c r="C66" s="306" t="s">
        <v>581</v>
      </c>
      <c r="D66" s="313">
        <v>2511.1008999999999</v>
      </c>
      <c r="E66" s="313">
        <v>2340.8571999999999</v>
      </c>
    </row>
    <row r="67" spans="1:5" ht="16.5" thickBot="1">
      <c r="A67" s="862"/>
      <c r="B67" s="307" t="s">
        <v>580</v>
      </c>
      <c r="C67" s="306" t="s">
        <v>579</v>
      </c>
      <c r="D67" s="313">
        <v>4185.1777499999998</v>
      </c>
      <c r="E67" s="313">
        <v>3901.4325000000003</v>
      </c>
    </row>
    <row r="68" spans="1:5" ht="23.85" customHeight="1">
      <c r="A68" s="849" t="s">
        <v>578</v>
      </c>
      <c r="B68" s="850"/>
      <c r="C68" s="850"/>
      <c r="D68" s="312"/>
      <c r="E68" s="312"/>
    </row>
    <row r="69" spans="1:5" ht="19.149999999999999" customHeight="1" thickBot="1">
      <c r="A69" s="863"/>
      <c r="B69" s="864"/>
      <c r="C69" s="864"/>
      <c r="D69" s="311"/>
      <c r="E69" s="311"/>
    </row>
    <row r="70" spans="1:5" ht="15.75">
      <c r="A70" s="860"/>
      <c r="B70" s="307" t="s">
        <v>577</v>
      </c>
      <c r="C70" s="306" t="s">
        <v>576</v>
      </c>
      <c r="D70" s="313"/>
      <c r="E70" s="313"/>
    </row>
    <row r="71" spans="1:5" ht="15.75">
      <c r="A71" s="861"/>
      <c r="B71" s="307" t="s">
        <v>575</v>
      </c>
      <c r="C71" s="306" t="s">
        <v>574</v>
      </c>
      <c r="D71" s="313"/>
      <c r="E71" s="313"/>
    </row>
    <row r="72" spans="1:5" ht="15.75">
      <c r="A72" s="861"/>
      <c r="B72" s="307" t="s">
        <v>573</v>
      </c>
      <c r="C72" s="306" t="s">
        <v>572</v>
      </c>
      <c r="D72" s="313"/>
      <c r="E72" s="313"/>
    </row>
    <row r="73" spans="1:5" ht="15.75">
      <c r="A73" s="861"/>
      <c r="B73" s="307" t="s">
        <v>571</v>
      </c>
      <c r="C73" s="306" t="s">
        <v>570</v>
      </c>
      <c r="D73" s="313"/>
      <c r="E73" s="313"/>
    </row>
    <row r="74" spans="1:5" ht="15.75">
      <c r="A74" s="861"/>
      <c r="B74" s="307" t="s">
        <v>569</v>
      </c>
      <c r="C74" s="306" t="s">
        <v>568</v>
      </c>
      <c r="D74" s="313"/>
      <c r="E74" s="313"/>
    </row>
    <row r="75" spans="1:5" ht="16.5" thickBot="1">
      <c r="A75" s="862"/>
      <c r="B75" s="307" t="s">
        <v>567</v>
      </c>
      <c r="C75" s="306" t="s">
        <v>566</v>
      </c>
      <c r="D75" s="313"/>
      <c r="E75" s="313"/>
    </row>
    <row r="76" spans="1:5" ht="23.85" customHeight="1">
      <c r="A76" s="317" t="s">
        <v>565</v>
      </c>
      <c r="B76" s="316"/>
      <c r="C76" s="316"/>
      <c r="D76" s="312"/>
      <c r="E76" s="312"/>
    </row>
    <row r="77" spans="1:5" ht="19.149999999999999" customHeight="1" thickBot="1">
      <c r="A77" s="315"/>
      <c r="B77" s="314"/>
      <c r="C77" s="314"/>
      <c r="D77" s="311"/>
      <c r="E77" s="311"/>
    </row>
    <row r="78" spans="1:5" ht="37.5" customHeight="1">
      <c r="A78" s="860"/>
      <c r="B78" s="307" t="s">
        <v>564</v>
      </c>
      <c r="C78" s="306" t="s">
        <v>563</v>
      </c>
      <c r="D78" s="313">
        <v>878.04684999999995</v>
      </c>
      <c r="E78" s="313">
        <v>818.51824999999997</v>
      </c>
    </row>
    <row r="79" spans="1:5" ht="37.5" customHeight="1" thickBot="1">
      <c r="A79" s="862"/>
      <c r="B79" s="307" t="s">
        <v>562</v>
      </c>
      <c r="C79" s="306" t="s">
        <v>561</v>
      </c>
      <c r="D79" s="313">
        <v>1756.0799000000002</v>
      </c>
      <c r="E79" s="313">
        <v>1637.02385</v>
      </c>
    </row>
    <row r="80" spans="1:5" ht="23.85" customHeight="1">
      <c r="A80" s="317" t="s">
        <v>560</v>
      </c>
      <c r="B80" s="316"/>
      <c r="C80" s="316"/>
      <c r="D80" s="312"/>
      <c r="E80" s="312"/>
    </row>
    <row r="81" spans="1:7" ht="19.149999999999999" customHeight="1" thickBot="1">
      <c r="A81" s="315"/>
      <c r="B81" s="314"/>
      <c r="C81" s="314"/>
      <c r="D81" s="311"/>
      <c r="E81" s="311"/>
    </row>
    <row r="82" spans="1:7" ht="15.75">
      <c r="A82" s="860"/>
      <c r="B82" s="307" t="s">
        <v>559</v>
      </c>
      <c r="C82" s="306" t="s">
        <v>558</v>
      </c>
      <c r="D82" s="313">
        <v>0</v>
      </c>
      <c r="E82" s="313">
        <v>0</v>
      </c>
    </row>
    <row r="83" spans="1:7" ht="15.75">
      <c r="A83" s="861"/>
      <c r="B83" s="307" t="s">
        <v>557</v>
      </c>
      <c r="C83" s="306" t="s">
        <v>556</v>
      </c>
      <c r="D83" s="313">
        <v>0</v>
      </c>
      <c r="E83" s="313">
        <v>0</v>
      </c>
    </row>
    <row r="84" spans="1:7" ht="15.75">
      <c r="A84" s="861"/>
      <c r="B84" s="307" t="s">
        <v>555</v>
      </c>
      <c r="C84" s="306" t="s">
        <v>554</v>
      </c>
      <c r="D84" s="313">
        <v>0</v>
      </c>
      <c r="E84" s="313">
        <v>0</v>
      </c>
    </row>
    <row r="85" spans="1:7" ht="15.75">
      <c r="A85" s="861"/>
      <c r="B85" s="307" t="s">
        <v>553</v>
      </c>
      <c r="C85" s="306" t="s">
        <v>552</v>
      </c>
      <c r="D85" s="313">
        <v>0</v>
      </c>
      <c r="E85" s="313">
        <v>0</v>
      </c>
    </row>
    <row r="86" spans="1:7" ht="15.75">
      <c r="A86" s="861"/>
      <c r="B86" s="307" t="s">
        <v>551</v>
      </c>
      <c r="C86" s="306" t="s">
        <v>550</v>
      </c>
      <c r="D86" s="313">
        <v>0</v>
      </c>
      <c r="E86" s="313">
        <v>1112.81475</v>
      </c>
    </row>
    <row r="87" spans="1:7" ht="15.75">
      <c r="A87" s="861"/>
      <c r="B87" s="307" t="s">
        <v>549</v>
      </c>
      <c r="C87" s="306" t="s">
        <v>548</v>
      </c>
      <c r="D87" s="313">
        <v>0</v>
      </c>
      <c r="E87" s="313">
        <v>1391.0193000000002</v>
      </c>
    </row>
    <row r="88" spans="1:7" ht="15.75">
      <c r="A88" s="861"/>
      <c r="B88" s="307" t="s">
        <v>547</v>
      </c>
      <c r="C88" s="306" t="s">
        <v>546</v>
      </c>
      <c r="D88" s="313">
        <v>0</v>
      </c>
      <c r="E88" s="313">
        <v>1669.2204000000002</v>
      </c>
    </row>
    <row r="89" spans="1:7" ht="16.5" thickBot="1">
      <c r="A89" s="862"/>
      <c r="B89" s="307" t="s">
        <v>545</v>
      </c>
      <c r="C89" s="306" t="s">
        <v>544</v>
      </c>
      <c r="D89" s="313">
        <v>0</v>
      </c>
      <c r="E89" s="313">
        <v>2782.0132999999996</v>
      </c>
    </row>
    <row r="90" spans="1:7" ht="23.1" customHeight="1">
      <c r="A90" s="871" t="s">
        <v>543</v>
      </c>
      <c r="B90" s="872"/>
      <c r="C90" s="872"/>
      <c r="D90" s="312"/>
      <c r="E90" s="312"/>
    </row>
    <row r="91" spans="1:7" ht="115.5" customHeight="1" thickBot="1">
      <c r="A91" s="851" t="s">
        <v>542</v>
      </c>
      <c r="B91" s="852"/>
      <c r="C91" s="852"/>
      <c r="D91" s="311"/>
      <c r="E91" s="311"/>
    </row>
    <row r="92" spans="1:7" ht="31.9" customHeight="1">
      <c r="A92" s="860"/>
      <c r="B92" s="310" t="s">
        <v>541</v>
      </c>
      <c r="C92" s="309" t="s">
        <v>540</v>
      </c>
      <c r="D92" s="308">
        <v>11687.91</v>
      </c>
      <c r="E92" s="308">
        <v>10895.445</v>
      </c>
      <c r="F92" s="301"/>
      <c r="G92" s="300"/>
    </row>
    <row r="93" spans="1:7" ht="31.9" customHeight="1">
      <c r="A93" s="861"/>
      <c r="B93" s="307" t="s">
        <v>539</v>
      </c>
      <c r="C93" s="306" t="s">
        <v>538</v>
      </c>
      <c r="D93" s="305">
        <v>16016.74</v>
      </c>
      <c r="E93" s="305">
        <v>14930.794999999998</v>
      </c>
      <c r="F93" s="301"/>
      <c r="G93" s="300"/>
    </row>
    <row r="94" spans="1:7" ht="31.9" customHeight="1" thickBot="1">
      <c r="A94" s="862"/>
      <c r="B94" s="304" t="s">
        <v>537</v>
      </c>
      <c r="C94" s="303" t="s">
        <v>536</v>
      </c>
      <c r="D94" s="302">
        <v>23136.85</v>
      </c>
      <c r="E94" s="302">
        <v>21568.25</v>
      </c>
      <c r="F94" s="301"/>
      <c r="G94" s="300"/>
    </row>
    <row r="95" spans="1:7" ht="15">
      <c r="A95" s="299"/>
      <c r="B95" s="298"/>
      <c r="C95" s="297"/>
      <c r="D95" s="296"/>
      <c r="E95" s="296"/>
    </row>
    <row r="96" spans="1:7" ht="19.5" thickBot="1">
      <c r="A96" s="295"/>
      <c r="B96" s="294"/>
      <c r="C96" s="293"/>
      <c r="D96" s="292"/>
      <c r="E96" s="291"/>
    </row>
  </sheetData>
  <mergeCells count="34">
    <mergeCell ref="A2:B5"/>
    <mergeCell ref="A92:A94"/>
    <mergeCell ref="A12:A23"/>
    <mergeCell ref="A30:A35"/>
    <mergeCell ref="A38:A43"/>
    <mergeCell ref="A26:A27"/>
    <mergeCell ref="A36:C36"/>
    <mergeCell ref="A37:C37"/>
    <mergeCell ref="A44:C44"/>
    <mergeCell ref="A45:C45"/>
    <mergeCell ref="A52:C52"/>
    <mergeCell ref="A28:C28"/>
    <mergeCell ref="A29:C29"/>
    <mergeCell ref="A90:C90"/>
    <mergeCell ref="A91:C91"/>
    <mergeCell ref="A53:C53"/>
    <mergeCell ref="A82:A89"/>
    <mergeCell ref="A54:A59"/>
    <mergeCell ref="A46:A51"/>
    <mergeCell ref="A60:C60"/>
    <mergeCell ref="A61:C61"/>
    <mergeCell ref="A68:C68"/>
    <mergeCell ref="A69:C69"/>
    <mergeCell ref="A62:A67"/>
    <mergeCell ref="A70:A75"/>
    <mergeCell ref="A78:A79"/>
    <mergeCell ref="B7:B9"/>
    <mergeCell ref="A7:A9"/>
    <mergeCell ref="A24:C24"/>
    <mergeCell ref="A25:C25"/>
    <mergeCell ref="A11:E11"/>
    <mergeCell ref="D7:E7"/>
    <mergeCell ref="A10:E10"/>
    <mergeCell ref="C7:C9"/>
  </mergeCells>
  <pageMargins left="0" right="0.19685039370078741" top="0.19685039370078741" bottom="0.19685039370078741" header="0.31496062992125984" footer="0.31496062992125984"/>
  <pageSetup paperSize="9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993D7F-C935-4C95-A025-E27D2CEF514D}">
  <sheetPr>
    <pageSetUpPr fitToPage="1"/>
  </sheetPr>
  <dimension ref="A1:HS336"/>
  <sheetViews>
    <sheetView zoomScale="90" workbookViewId="0">
      <pane ySplit="9" topLeftCell="A124" activePane="bottomLeft" state="frozen"/>
      <selection activeCell="U15" sqref="U15"/>
      <selection pane="bottomLeft" activeCell="D127" sqref="D127"/>
    </sheetView>
  </sheetViews>
  <sheetFormatPr defaultRowHeight="15"/>
  <cols>
    <col min="1" max="1" width="61.5703125" style="337" bestFit="1" customWidth="1"/>
    <col min="2" max="2" width="14.5703125" style="337" customWidth="1"/>
    <col min="3" max="3" width="23.85546875" style="337" customWidth="1"/>
    <col min="4" max="4" width="32.28515625" style="340" customWidth="1"/>
    <col min="5" max="6" width="9.7109375" style="337" bestFit="1" customWidth="1"/>
    <col min="7" max="7" width="12.28515625" style="341" customWidth="1"/>
    <col min="8" max="8" width="12" style="335" customWidth="1"/>
    <col min="9" max="9" width="12" style="342" customWidth="1"/>
    <col min="10" max="10" width="12.140625" style="334" customWidth="1"/>
    <col min="11" max="11" width="12.5703125" style="335" customWidth="1"/>
    <col min="12" max="12" width="12.85546875" style="335" customWidth="1"/>
    <col min="13" max="13" width="12.7109375" style="336" customWidth="1"/>
    <col min="14" max="14" width="12.5703125" style="336" customWidth="1"/>
    <col min="15" max="227" width="9.140625" style="337" bestFit="1" customWidth="1"/>
    <col min="228" max="995" width="9.140625" style="338" bestFit="1" customWidth="1"/>
    <col min="996" max="16384" width="9.140625" style="338"/>
  </cols>
  <sheetData>
    <row r="1" spans="1:227" ht="2.85" customHeight="1" thickBot="1">
      <c r="A1" s="333"/>
      <c r="B1" s="914"/>
      <c r="C1" s="914"/>
      <c r="D1" s="914"/>
      <c r="E1" s="914"/>
      <c r="F1" s="914"/>
      <c r="G1" s="914"/>
      <c r="H1" s="914"/>
      <c r="I1" s="914"/>
    </row>
    <row r="2" spans="1:227" ht="18.2" customHeight="1">
      <c r="A2" s="915" t="s">
        <v>682</v>
      </c>
      <c r="B2" s="339" t="s">
        <v>1</v>
      </c>
      <c r="C2" s="339"/>
      <c r="D2" s="339" t="s">
        <v>213</v>
      </c>
      <c r="E2" s="918" t="s">
        <v>683</v>
      </c>
      <c r="F2" s="919"/>
      <c r="G2" s="919"/>
      <c r="H2" s="919"/>
      <c r="I2" s="920"/>
      <c r="J2" s="337"/>
      <c r="K2" s="337"/>
      <c r="L2" s="337"/>
      <c r="M2" s="337"/>
      <c r="N2" s="337"/>
      <c r="HO2" s="338"/>
      <c r="HP2" s="338"/>
      <c r="HQ2" s="338"/>
      <c r="HR2" s="338"/>
      <c r="HS2" s="338"/>
    </row>
    <row r="3" spans="1:227" ht="18.2" customHeight="1">
      <c r="A3" s="916"/>
      <c r="B3" s="339" t="s">
        <v>2</v>
      </c>
      <c r="C3" s="339"/>
      <c r="D3" s="339" t="s">
        <v>214</v>
      </c>
      <c r="E3" s="921" t="s">
        <v>3</v>
      </c>
      <c r="F3" s="922"/>
      <c r="G3" s="922"/>
      <c r="H3" s="922"/>
      <c r="I3" s="923"/>
      <c r="J3" s="337"/>
      <c r="K3" s="337"/>
      <c r="L3" s="337"/>
      <c r="M3" s="337"/>
      <c r="N3" s="337"/>
      <c r="HO3" s="338"/>
      <c r="HP3" s="338"/>
      <c r="HQ3" s="338"/>
      <c r="HR3" s="338"/>
      <c r="HS3" s="338"/>
    </row>
    <row r="4" spans="1:227" ht="18.2" customHeight="1">
      <c r="A4" s="916"/>
      <c r="B4" s="339" t="s">
        <v>319</v>
      </c>
      <c r="C4" s="339"/>
      <c r="D4" s="339" t="s">
        <v>212</v>
      </c>
      <c r="E4" s="924" t="s">
        <v>4</v>
      </c>
      <c r="F4" s="925"/>
      <c r="G4" s="925"/>
      <c r="H4" s="925"/>
      <c r="I4" s="926"/>
      <c r="J4" s="337"/>
      <c r="K4" s="337"/>
      <c r="L4" s="337"/>
      <c r="M4" s="337"/>
      <c r="N4" s="337"/>
      <c r="HO4" s="338"/>
      <c r="HP4" s="338"/>
      <c r="HQ4" s="338"/>
      <c r="HR4" s="338"/>
      <c r="HS4" s="338"/>
    </row>
    <row r="5" spans="1:227" ht="18.2" customHeight="1" thickBot="1">
      <c r="A5" s="917"/>
      <c r="B5" s="339" t="s">
        <v>5</v>
      </c>
      <c r="C5" s="339"/>
      <c r="D5" s="339" t="s">
        <v>211</v>
      </c>
      <c r="E5" s="927" t="s">
        <v>6</v>
      </c>
      <c r="F5" s="928"/>
      <c r="G5" s="929">
        <v>130</v>
      </c>
      <c r="H5" s="929"/>
      <c r="I5" s="930"/>
      <c r="J5" s="337"/>
      <c r="K5" s="337"/>
      <c r="L5" s="337"/>
      <c r="M5" s="337"/>
      <c r="N5" s="337"/>
      <c r="HK5" s="338"/>
      <c r="HL5" s="338"/>
      <c r="HM5" s="338"/>
      <c r="HN5" s="338"/>
      <c r="HO5" s="338"/>
      <c r="HP5" s="338"/>
      <c r="HQ5" s="338"/>
      <c r="HR5" s="338"/>
      <c r="HS5" s="338"/>
    </row>
    <row r="6" spans="1:227" ht="2.85" customHeight="1" thickBot="1">
      <c r="K6" s="337"/>
      <c r="L6" s="337"/>
      <c r="M6" s="337"/>
      <c r="N6" s="337"/>
      <c r="HP6" s="338"/>
      <c r="HQ6" s="338"/>
      <c r="HR6" s="338"/>
      <c r="HS6" s="338"/>
    </row>
    <row r="7" spans="1:227" ht="17.100000000000001" customHeight="1">
      <c r="A7" s="890" t="s">
        <v>684</v>
      </c>
      <c r="B7" s="892" t="s">
        <v>8</v>
      </c>
      <c r="C7" s="894" t="s">
        <v>9</v>
      </c>
      <c r="D7" s="889" t="s">
        <v>10</v>
      </c>
      <c r="E7" s="903" t="s">
        <v>11</v>
      </c>
      <c r="F7" s="904"/>
      <c r="G7" s="907"/>
      <c r="H7" s="908"/>
      <c r="I7" s="908"/>
      <c r="J7" s="909"/>
      <c r="K7" s="337"/>
      <c r="L7" s="337"/>
      <c r="M7" s="337"/>
      <c r="N7" s="337"/>
      <c r="HP7" s="338"/>
      <c r="HQ7" s="338"/>
      <c r="HR7" s="338"/>
      <c r="HS7" s="338"/>
    </row>
    <row r="8" spans="1:227" ht="25.15" customHeight="1">
      <c r="A8" s="891"/>
      <c r="B8" s="893"/>
      <c r="C8" s="895"/>
      <c r="D8" s="902"/>
      <c r="E8" s="905"/>
      <c r="F8" s="906"/>
      <c r="G8" s="910" t="s">
        <v>685</v>
      </c>
      <c r="H8" s="911"/>
      <c r="I8" s="912" t="s">
        <v>685</v>
      </c>
      <c r="J8" s="913"/>
      <c r="K8" s="337"/>
      <c r="L8" s="337"/>
      <c r="M8" s="337"/>
      <c r="N8" s="337"/>
      <c r="HP8" s="338"/>
      <c r="HQ8" s="338"/>
      <c r="HR8" s="338"/>
      <c r="HS8" s="338"/>
    </row>
    <row r="9" spans="1:227" ht="28.5" customHeight="1" thickBot="1">
      <c r="A9" s="891"/>
      <c r="B9" s="893"/>
      <c r="C9" s="895"/>
      <c r="D9" s="902"/>
      <c r="E9" s="343" t="s">
        <v>10</v>
      </c>
      <c r="F9" s="343" t="s">
        <v>14</v>
      </c>
      <c r="G9" s="344" t="s">
        <v>218</v>
      </c>
      <c r="H9" s="345" t="s">
        <v>217</v>
      </c>
      <c r="I9" s="345" t="s">
        <v>218</v>
      </c>
      <c r="J9" s="346" t="s">
        <v>216</v>
      </c>
      <c r="K9" s="337"/>
      <c r="L9" s="337"/>
      <c r="M9" s="337"/>
      <c r="N9" s="337"/>
      <c r="HL9" s="338"/>
      <c r="HM9" s="338"/>
      <c r="HN9" s="338"/>
      <c r="HO9" s="338"/>
      <c r="HP9" s="338"/>
      <c r="HQ9" s="338"/>
      <c r="HR9" s="338"/>
      <c r="HS9" s="338"/>
    </row>
    <row r="10" spans="1:227" ht="17.649999999999999" customHeight="1" thickBot="1">
      <c r="A10" s="896" t="s">
        <v>686</v>
      </c>
      <c r="B10" s="897"/>
      <c r="C10" s="897"/>
      <c r="D10" s="897"/>
      <c r="E10" s="897"/>
      <c r="F10" s="897"/>
      <c r="G10" s="347"/>
      <c r="H10" s="347"/>
      <c r="I10" s="347"/>
      <c r="J10" s="347"/>
      <c r="K10" s="337"/>
      <c r="L10" s="337"/>
      <c r="M10" s="337"/>
      <c r="N10" s="337"/>
      <c r="HP10" s="338"/>
      <c r="HQ10" s="338"/>
      <c r="HR10" s="338"/>
      <c r="HS10" s="338"/>
    </row>
    <row r="11" spans="1:227" ht="27.2" customHeight="1">
      <c r="A11" s="898" t="s">
        <v>687</v>
      </c>
      <c r="B11" s="348" t="s">
        <v>320</v>
      </c>
      <c r="C11" s="349"/>
      <c r="D11" s="350" t="s">
        <v>688</v>
      </c>
      <c r="E11" s="351" t="s">
        <v>689</v>
      </c>
      <c r="F11" s="352" t="s">
        <v>345</v>
      </c>
      <c r="G11" s="353"/>
      <c r="H11" s="354"/>
      <c r="I11" s="354"/>
      <c r="J11" s="354"/>
      <c r="K11" s="337"/>
      <c r="L11" s="337"/>
      <c r="M11" s="337"/>
      <c r="N11" s="337"/>
      <c r="HO11" s="338"/>
      <c r="HP11" s="338"/>
      <c r="HQ11" s="338"/>
      <c r="HR11" s="338"/>
      <c r="HS11" s="338"/>
    </row>
    <row r="12" spans="1:227" ht="27.2" customHeight="1">
      <c r="A12" s="899"/>
      <c r="B12" s="355" t="s">
        <v>690</v>
      </c>
      <c r="C12" s="895"/>
      <c r="D12" s="356" t="s">
        <v>691</v>
      </c>
      <c r="E12" s="357" t="s">
        <v>692</v>
      </c>
      <c r="F12" s="358">
        <v>100</v>
      </c>
      <c r="G12" s="359"/>
      <c r="H12" s="360">
        <v>0</v>
      </c>
      <c r="I12" s="359"/>
      <c r="J12" s="359"/>
      <c r="K12" s="337"/>
      <c r="L12" s="337"/>
      <c r="M12" s="337"/>
      <c r="N12" s="337"/>
      <c r="HK12" s="338"/>
      <c r="HL12" s="338"/>
      <c r="HM12" s="338"/>
      <c r="HN12" s="338"/>
      <c r="HO12" s="338"/>
      <c r="HP12" s="338"/>
      <c r="HQ12" s="338"/>
      <c r="HR12" s="338"/>
      <c r="HS12" s="338"/>
    </row>
    <row r="13" spans="1:227" ht="27.2" customHeight="1">
      <c r="A13" s="899"/>
      <c r="B13" s="361" t="s">
        <v>693</v>
      </c>
      <c r="C13" s="895"/>
      <c r="D13" s="356" t="s">
        <v>694</v>
      </c>
      <c r="E13" s="362" t="s">
        <v>692</v>
      </c>
      <c r="F13" s="363">
        <v>100</v>
      </c>
      <c r="G13" s="364"/>
      <c r="H13" s="365">
        <v>0</v>
      </c>
      <c r="I13" s="364"/>
      <c r="J13" s="364"/>
      <c r="K13" s="337"/>
      <c r="L13" s="337"/>
      <c r="M13" s="337"/>
      <c r="N13" s="337"/>
      <c r="HO13" s="338"/>
      <c r="HP13" s="338"/>
      <c r="HQ13" s="338"/>
      <c r="HR13" s="338"/>
      <c r="HS13" s="338"/>
    </row>
    <row r="14" spans="1:227" ht="27.2" customHeight="1">
      <c r="A14" s="899"/>
      <c r="B14" s="355" t="s">
        <v>695</v>
      </c>
      <c r="C14" s="895"/>
      <c r="D14" s="366" t="s">
        <v>696</v>
      </c>
      <c r="E14" s="367" t="s">
        <v>692</v>
      </c>
      <c r="F14" s="368">
        <v>100</v>
      </c>
      <c r="G14" s="364"/>
      <c r="H14" s="365">
        <f>G14*$G$5</f>
        <v>0</v>
      </c>
      <c r="I14" s="364"/>
      <c r="J14" s="364"/>
      <c r="K14" s="337"/>
      <c r="L14" s="337"/>
      <c r="M14" s="337"/>
      <c r="N14" s="337"/>
      <c r="HO14" s="338"/>
      <c r="HP14" s="338"/>
      <c r="HQ14" s="338"/>
      <c r="HR14" s="338"/>
      <c r="HS14" s="338"/>
    </row>
    <row r="15" spans="1:227" ht="27.2" customHeight="1" thickBot="1">
      <c r="A15" s="900"/>
      <c r="B15" s="369" t="s">
        <v>697</v>
      </c>
      <c r="C15" s="901"/>
      <c r="D15" s="370" t="s">
        <v>698</v>
      </c>
      <c r="E15" s="371" t="s">
        <v>692</v>
      </c>
      <c r="F15" s="372">
        <v>100</v>
      </c>
      <c r="G15" s="364"/>
      <c r="H15" s="365">
        <f>G15*$G$5</f>
        <v>0</v>
      </c>
      <c r="I15" s="364"/>
      <c r="J15" s="364"/>
      <c r="K15" s="337"/>
      <c r="L15" s="337"/>
      <c r="M15" s="337"/>
      <c r="N15" s="337"/>
      <c r="HO15" s="338"/>
      <c r="HP15" s="338"/>
      <c r="HQ15" s="338"/>
      <c r="HR15" s="338"/>
      <c r="HS15" s="338"/>
    </row>
    <row r="16" spans="1:227" s="375" customFormat="1" ht="17.100000000000001" customHeight="1" thickBot="1">
      <c r="A16" s="878" t="s">
        <v>699</v>
      </c>
      <c r="B16" s="879"/>
      <c r="C16" s="879"/>
      <c r="D16" s="879"/>
      <c r="E16" s="879"/>
      <c r="F16" s="879"/>
      <c r="G16" s="373"/>
      <c r="H16" s="374"/>
      <c r="I16" s="373"/>
      <c r="J16" s="373"/>
    </row>
    <row r="17" spans="1:10" s="381" customFormat="1" ht="25.35" customHeight="1">
      <c r="A17" s="376" t="s">
        <v>700</v>
      </c>
      <c r="B17" s="882" t="s">
        <v>701</v>
      </c>
      <c r="C17" s="377"/>
      <c r="D17" s="378" t="s">
        <v>18</v>
      </c>
      <c r="E17" s="379">
        <v>100</v>
      </c>
      <c r="F17" s="367">
        <v>1300</v>
      </c>
      <c r="G17" s="380">
        <v>0.10619999999999999</v>
      </c>
      <c r="H17" s="365">
        <f t="shared" ref="H17:H37" si="0">G17*$G$5</f>
        <v>13.805999999999999</v>
      </c>
      <c r="I17" s="380">
        <v>9.8999999999999991E-2</v>
      </c>
      <c r="J17" s="365">
        <f t="shared" ref="J17:J37" si="1">I17*$G$5</f>
        <v>12.87</v>
      </c>
    </row>
    <row r="18" spans="1:10" s="381" customFormat="1" ht="25.35" customHeight="1">
      <c r="A18" s="382" t="s">
        <v>702</v>
      </c>
      <c r="B18" s="873"/>
      <c r="C18" s="383"/>
      <c r="D18" s="384" t="s">
        <v>18</v>
      </c>
      <c r="E18" s="362">
        <v>100</v>
      </c>
      <c r="F18" s="385">
        <v>800</v>
      </c>
      <c r="G18" s="380">
        <v>0.10619999999999999</v>
      </c>
      <c r="H18" s="365">
        <f t="shared" si="0"/>
        <v>13.805999999999999</v>
      </c>
      <c r="I18" s="380">
        <v>9.8999999999999991E-2</v>
      </c>
      <c r="J18" s="365">
        <f t="shared" si="1"/>
        <v>12.87</v>
      </c>
    </row>
    <row r="19" spans="1:10" s="381" customFormat="1" ht="25.35" customHeight="1">
      <c r="A19" s="382" t="s">
        <v>703</v>
      </c>
      <c r="B19" s="362" t="s">
        <v>704</v>
      </c>
      <c r="C19" s="383"/>
      <c r="D19" s="384" t="s">
        <v>18</v>
      </c>
      <c r="E19" s="362">
        <v>100</v>
      </c>
      <c r="F19" s="385">
        <v>800</v>
      </c>
      <c r="G19" s="380">
        <v>0.1298</v>
      </c>
      <c r="H19" s="365">
        <f t="shared" si="0"/>
        <v>16.873999999999999</v>
      </c>
      <c r="I19" s="380">
        <v>0.121</v>
      </c>
      <c r="J19" s="365">
        <f t="shared" si="1"/>
        <v>15.73</v>
      </c>
    </row>
    <row r="20" spans="1:10" s="381" customFormat="1" ht="25.35" customHeight="1">
      <c r="A20" s="382" t="s">
        <v>705</v>
      </c>
      <c r="B20" s="362" t="s">
        <v>706</v>
      </c>
      <c r="C20" s="383"/>
      <c r="D20" s="384" t="s">
        <v>18</v>
      </c>
      <c r="E20" s="362">
        <v>100</v>
      </c>
      <c r="F20" s="385">
        <v>400</v>
      </c>
      <c r="G20" s="380">
        <v>0.10619999999999999</v>
      </c>
      <c r="H20" s="365">
        <f t="shared" si="0"/>
        <v>13.805999999999999</v>
      </c>
      <c r="I20" s="380">
        <v>9.8999999999999991E-2</v>
      </c>
      <c r="J20" s="365">
        <f t="shared" si="1"/>
        <v>12.87</v>
      </c>
    </row>
    <row r="21" spans="1:10" s="381" customFormat="1" ht="25.35" customHeight="1">
      <c r="A21" s="382" t="s">
        <v>707</v>
      </c>
      <c r="B21" s="362" t="s">
        <v>708</v>
      </c>
      <c r="C21" s="383"/>
      <c r="D21" s="384" t="s">
        <v>18</v>
      </c>
      <c r="E21" s="362">
        <v>50</v>
      </c>
      <c r="F21" s="385">
        <v>500</v>
      </c>
      <c r="G21" s="380">
        <v>0.21239999999999998</v>
      </c>
      <c r="H21" s="365">
        <f t="shared" si="0"/>
        <v>27.611999999999998</v>
      </c>
      <c r="I21" s="380">
        <v>0.19799999999999998</v>
      </c>
      <c r="J21" s="365">
        <f t="shared" si="1"/>
        <v>25.74</v>
      </c>
    </row>
    <row r="22" spans="1:10" s="381" customFormat="1" ht="25.35" customHeight="1">
      <c r="A22" s="382" t="s">
        <v>709</v>
      </c>
      <c r="B22" s="362" t="s">
        <v>710</v>
      </c>
      <c r="C22" s="383"/>
      <c r="D22" s="384" t="s">
        <v>18</v>
      </c>
      <c r="E22" s="362">
        <v>100</v>
      </c>
      <c r="F22" s="385">
        <v>400</v>
      </c>
      <c r="G22" s="380">
        <v>0</v>
      </c>
      <c r="H22" s="365">
        <f t="shared" si="0"/>
        <v>0</v>
      </c>
      <c r="I22" s="380">
        <v>0</v>
      </c>
      <c r="J22" s="365">
        <f t="shared" si="1"/>
        <v>0</v>
      </c>
    </row>
    <row r="23" spans="1:10" s="381" customFormat="1" ht="22.9" customHeight="1">
      <c r="A23" s="382" t="s">
        <v>711</v>
      </c>
      <c r="B23" s="873" t="s">
        <v>712</v>
      </c>
      <c r="C23" s="883"/>
      <c r="D23" s="384" t="s">
        <v>18</v>
      </c>
      <c r="E23" s="362">
        <v>100</v>
      </c>
      <c r="F23" s="385">
        <v>400</v>
      </c>
      <c r="G23" s="380">
        <v>0</v>
      </c>
      <c r="H23" s="365">
        <f t="shared" si="0"/>
        <v>0</v>
      </c>
      <c r="I23" s="380">
        <v>0</v>
      </c>
      <c r="J23" s="365">
        <f t="shared" si="1"/>
        <v>0</v>
      </c>
    </row>
    <row r="24" spans="1:10" s="381" customFormat="1" ht="22.9" customHeight="1">
      <c r="A24" s="382" t="s">
        <v>713</v>
      </c>
      <c r="B24" s="873"/>
      <c r="C24" s="883"/>
      <c r="D24" s="384" t="s">
        <v>18</v>
      </c>
      <c r="E24" s="362">
        <v>100</v>
      </c>
      <c r="F24" s="385">
        <v>400</v>
      </c>
      <c r="G24" s="380">
        <v>0</v>
      </c>
      <c r="H24" s="365">
        <f t="shared" si="0"/>
        <v>0</v>
      </c>
      <c r="I24" s="380">
        <v>0</v>
      </c>
      <c r="J24" s="365">
        <f t="shared" si="1"/>
        <v>0</v>
      </c>
    </row>
    <row r="25" spans="1:10" s="381" customFormat="1" ht="25.35" customHeight="1">
      <c r="A25" s="382" t="s">
        <v>714</v>
      </c>
      <c r="B25" s="362" t="s">
        <v>715</v>
      </c>
      <c r="C25" s="383"/>
      <c r="D25" s="384" t="s">
        <v>18</v>
      </c>
      <c r="E25" s="362">
        <v>100</v>
      </c>
      <c r="F25" s="385">
        <v>1000</v>
      </c>
      <c r="G25" s="380">
        <v>0.11800000000000001</v>
      </c>
      <c r="H25" s="365">
        <f t="shared" si="0"/>
        <v>15.340000000000002</v>
      </c>
      <c r="I25" s="380">
        <v>0.11000000000000001</v>
      </c>
      <c r="J25" s="365">
        <f t="shared" si="1"/>
        <v>14.300000000000002</v>
      </c>
    </row>
    <row r="26" spans="1:10" s="381" customFormat="1" ht="25.35" customHeight="1">
      <c r="A26" s="386" t="s">
        <v>716</v>
      </c>
      <c r="B26" s="362" t="s">
        <v>717</v>
      </c>
      <c r="C26" s="387"/>
      <c r="D26" s="384" t="s">
        <v>18</v>
      </c>
      <c r="E26" s="362">
        <v>100</v>
      </c>
      <c r="F26" s="385">
        <v>1000</v>
      </c>
      <c r="G26" s="380">
        <v>8.2600000000000007E-2</v>
      </c>
      <c r="H26" s="365">
        <f t="shared" si="0"/>
        <v>10.738000000000001</v>
      </c>
      <c r="I26" s="380">
        <v>7.7000000000000013E-2</v>
      </c>
      <c r="J26" s="365">
        <f t="shared" si="1"/>
        <v>10.010000000000002</v>
      </c>
    </row>
    <row r="27" spans="1:10" s="381" customFormat="1" ht="25.35" customHeight="1">
      <c r="A27" s="386" t="s">
        <v>718</v>
      </c>
      <c r="B27" s="362" t="s">
        <v>719</v>
      </c>
      <c r="C27" s="387"/>
      <c r="D27" s="384" t="s">
        <v>18</v>
      </c>
      <c r="E27" s="362">
        <v>100</v>
      </c>
      <c r="F27" s="385">
        <v>400</v>
      </c>
      <c r="G27" s="380">
        <v>0</v>
      </c>
      <c r="H27" s="365">
        <f t="shared" si="0"/>
        <v>0</v>
      </c>
      <c r="I27" s="380">
        <v>0</v>
      </c>
      <c r="J27" s="365">
        <f t="shared" si="1"/>
        <v>0</v>
      </c>
    </row>
    <row r="28" spans="1:10" s="381" customFormat="1" ht="25.35" customHeight="1">
      <c r="A28" s="386" t="s">
        <v>720</v>
      </c>
      <c r="B28" s="362" t="s">
        <v>721</v>
      </c>
      <c r="C28" s="387"/>
      <c r="D28" s="384" t="s">
        <v>18</v>
      </c>
      <c r="E28" s="362">
        <v>50</v>
      </c>
      <c r="F28" s="385">
        <v>200</v>
      </c>
      <c r="G28" s="380">
        <v>0.21239999999999998</v>
      </c>
      <c r="H28" s="365">
        <f t="shared" si="0"/>
        <v>27.611999999999998</v>
      </c>
      <c r="I28" s="380">
        <v>0.19799999999999998</v>
      </c>
      <c r="J28" s="365">
        <f t="shared" si="1"/>
        <v>25.74</v>
      </c>
    </row>
    <row r="29" spans="1:10" s="381" customFormat="1" ht="25.35" customHeight="1">
      <c r="A29" s="386" t="s">
        <v>722</v>
      </c>
      <c r="B29" s="362" t="s">
        <v>723</v>
      </c>
      <c r="C29" s="387"/>
      <c r="D29" s="384" t="s">
        <v>18</v>
      </c>
      <c r="E29" s="362">
        <v>50</v>
      </c>
      <c r="F29" s="385">
        <v>200</v>
      </c>
      <c r="G29" s="380">
        <v>0.35399999999999998</v>
      </c>
      <c r="H29" s="365">
        <f t="shared" si="0"/>
        <v>46.019999999999996</v>
      </c>
      <c r="I29" s="380">
        <v>0.32999999999999996</v>
      </c>
      <c r="J29" s="365">
        <f t="shared" si="1"/>
        <v>42.899999999999991</v>
      </c>
    </row>
    <row r="30" spans="1:10" s="381" customFormat="1" ht="25.35" customHeight="1">
      <c r="A30" s="386" t="s">
        <v>724</v>
      </c>
      <c r="B30" s="873" t="s">
        <v>725</v>
      </c>
      <c r="C30" s="875"/>
      <c r="D30" s="384" t="s">
        <v>18</v>
      </c>
      <c r="E30" s="362">
        <v>10</v>
      </c>
      <c r="F30" s="385">
        <v>50</v>
      </c>
      <c r="G30" s="380">
        <v>0</v>
      </c>
      <c r="H30" s="365">
        <f t="shared" si="0"/>
        <v>0</v>
      </c>
      <c r="I30" s="380">
        <v>0</v>
      </c>
      <c r="J30" s="365">
        <f t="shared" si="1"/>
        <v>0</v>
      </c>
    </row>
    <row r="31" spans="1:10" s="381" customFormat="1" ht="25.35" customHeight="1">
      <c r="A31" s="386" t="s">
        <v>726</v>
      </c>
      <c r="B31" s="873"/>
      <c r="C31" s="875"/>
      <c r="D31" s="384" t="s">
        <v>18</v>
      </c>
      <c r="E31" s="362">
        <v>10</v>
      </c>
      <c r="F31" s="385">
        <v>50</v>
      </c>
      <c r="G31" s="380">
        <v>0</v>
      </c>
      <c r="H31" s="365">
        <f t="shared" si="0"/>
        <v>0</v>
      </c>
      <c r="I31" s="380">
        <v>0</v>
      </c>
      <c r="J31" s="365">
        <f t="shared" si="1"/>
        <v>0</v>
      </c>
    </row>
    <row r="32" spans="1:10" s="381" customFormat="1" ht="25.35" customHeight="1">
      <c r="A32" s="386" t="s">
        <v>727</v>
      </c>
      <c r="B32" s="362" t="s">
        <v>728</v>
      </c>
      <c r="C32" s="387"/>
      <c r="D32" s="384" t="s">
        <v>18</v>
      </c>
      <c r="E32" s="362">
        <v>100</v>
      </c>
      <c r="F32" s="385">
        <v>5000</v>
      </c>
      <c r="G32" s="380">
        <v>3.5400000000000001E-2</v>
      </c>
      <c r="H32" s="365">
        <f t="shared" si="0"/>
        <v>4.6020000000000003</v>
      </c>
      <c r="I32" s="380">
        <v>3.3000000000000002E-2</v>
      </c>
      <c r="J32" s="365">
        <f t="shared" si="1"/>
        <v>4.29</v>
      </c>
    </row>
    <row r="33" spans="1:10" s="381" customFormat="1" ht="25.35" customHeight="1">
      <c r="A33" s="386" t="s">
        <v>729</v>
      </c>
      <c r="B33" s="362" t="s">
        <v>730</v>
      </c>
      <c r="C33" s="387"/>
      <c r="D33" s="384" t="s">
        <v>18</v>
      </c>
      <c r="E33" s="362">
        <v>100</v>
      </c>
      <c r="F33" s="385">
        <v>5000</v>
      </c>
      <c r="G33" s="380">
        <v>2.3599999999999999E-2</v>
      </c>
      <c r="H33" s="365">
        <f t="shared" si="0"/>
        <v>3.0680000000000001</v>
      </c>
      <c r="I33" s="380">
        <v>2.1999999999999999E-2</v>
      </c>
      <c r="J33" s="365">
        <f t="shared" si="1"/>
        <v>2.86</v>
      </c>
    </row>
    <row r="34" spans="1:10" s="381" customFormat="1" ht="25.35" customHeight="1">
      <c r="A34" s="386" t="s">
        <v>731</v>
      </c>
      <c r="B34" s="362" t="s">
        <v>732</v>
      </c>
      <c r="C34" s="387"/>
      <c r="D34" s="384" t="s">
        <v>18</v>
      </c>
      <c r="E34" s="362">
        <v>100</v>
      </c>
      <c r="F34" s="385">
        <v>2000</v>
      </c>
      <c r="G34" s="380">
        <v>8.2600000000000007E-2</v>
      </c>
      <c r="H34" s="365">
        <f t="shared" si="0"/>
        <v>10.738000000000001</v>
      </c>
      <c r="I34" s="380">
        <v>7.7000000000000013E-2</v>
      </c>
      <c r="J34" s="365">
        <f t="shared" si="1"/>
        <v>10.010000000000002</v>
      </c>
    </row>
    <row r="35" spans="1:10" s="381" customFormat="1" ht="25.35" customHeight="1">
      <c r="A35" s="386" t="s">
        <v>733</v>
      </c>
      <c r="B35" s="362" t="s">
        <v>734</v>
      </c>
      <c r="C35" s="387"/>
      <c r="D35" s="384" t="s">
        <v>18</v>
      </c>
      <c r="E35" s="362">
        <v>100</v>
      </c>
      <c r="F35" s="385">
        <v>800</v>
      </c>
      <c r="G35" s="380">
        <v>8.2600000000000007E-2</v>
      </c>
      <c r="H35" s="365">
        <f t="shared" si="0"/>
        <v>10.738000000000001</v>
      </c>
      <c r="I35" s="380">
        <v>7.7000000000000013E-2</v>
      </c>
      <c r="J35" s="365">
        <f t="shared" si="1"/>
        <v>10.010000000000002</v>
      </c>
    </row>
    <row r="36" spans="1:10" s="381" customFormat="1" ht="25.35" customHeight="1">
      <c r="A36" s="382" t="s">
        <v>735</v>
      </c>
      <c r="B36" s="362" t="s">
        <v>736</v>
      </c>
      <c r="C36" s="383"/>
      <c r="D36" s="384" t="s">
        <v>18</v>
      </c>
      <c r="E36" s="362">
        <v>50</v>
      </c>
      <c r="F36" s="385">
        <v>400</v>
      </c>
      <c r="G36" s="380">
        <v>0.15340000000000001</v>
      </c>
      <c r="H36" s="365">
        <f t="shared" si="0"/>
        <v>19.942</v>
      </c>
      <c r="I36" s="380">
        <v>0.14300000000000002</v>
      </c>
      <c r="J36" s="365">
        <f t="shared" si="1"/>
        <v>18.590000000000003</v>
      </c>
    </row>
    <row r="37" spans="1:10" s="381" customFormat="1" ht="25.35" customHeight="1" thickBot="1">
      <c r="A37" s="388" t="s">
        <v>737</v>
      </c>
      <c r="B37" s="389" t="s">
        <v>738</v>
      </c>
      <c r="C37" s="390"/>
      <c r="D37" s="343" t="s">
        <v>18</v>
      </c>
      <c r="E37" s="389">
        <v>100</v>
      </c>
      <c r="F37" s="391">
        <v>500</v>
      </c>
      <c r="G37" s="380">
        <v>4.7199999999999999E-2</v>
      </c>
      <c r="H37" s="365">
        <f t="shared" si="0"/>
        <v>6.1360000000000001</v>
      </c>
      <c r="I37" s="380">
        <v>4.3999999999999997E-2</v>
      </c>
      <c r="J37" s="365">
        <f t="shared" si="1"/>
        <v>5.72</v>
      </c>
    </row>
    <row r="38" spans="1:10" s="394" customFormat="1" ht="16.350000000000001" customHeight="1" thickBot="1">
      <c r="A38" s="878" t="s">
        <v>739</v>
      </c>
      <c r="B38" s="879"/>
      <c r="C38" s="879"/>
      <c r="D38" s="879"/>
      <c r="E38" s="879"/>
      <c r="F38" s="879"/>
      <c r="G38" s="392"/>
      <c r="H38" s="393"/>
      <c r="I38" s="392"/>
      <c r="J38" s="393"/>
    </row>
    <row r="39" spans="1:10" s="381" customFormat="1" ht="27.2" customHeight="1">
      <c r="A39" s="376" t="s">
        <v>740</v>
      </c>
      <c r="B39" s="395" t="s">
        <v>741</v>
      </c>
      <c r="C39" s="377"/>
      <c r="D39" s="378" t="s">
        <v>18</v>
      </c>
      <c r="E39" s="395">
        <v>50</v>
      </c>
      <c r="F39" s="396">
        <v>200</v>
      </c>
      <c r="G39" s="380">
        <v>0.52281080000000002</v>
      </c>
      <c r="H39" s="365">
        <f t="shared" ref="H39:H49" si="2">G39*$G$5</f>
        <v>67.965404000000007</v>
      </c>
      <c r="I39" s="380">
        <v>0.48736600000000002</v>
      </c>
      <c r="J39" s="365">
        <f t="shared" ref="J39:J49" si="3">I39*$G$5</f>
        <v>63.357580000000006</v>
      </c>
    </row>
    <row r="40" spans="1:10" s="381" customFormat="1" ht="27.2" customHeight="1">
      <c r="A40" s="376" t="s">
        <v>742</v>
      </c>
      <c r="B40" s="395" t="s">
        <v>743</v>
      </c>
      <c r="C40" s="377"/>
      <c r="D40" s="378" t="s">
        <v>18</v>
      </c>
      <c r="E40" s="395">
        <v>50</v>
      </c>
      <c r="F40" s="396">
        <v>400</v>
      </c>
      <c r="G40" s="380">
        <v>0.57437680000000002</v>
      </c>
      <c r="H40" s="365">
        <f t="shared" si="2"/>
        <v>74.668984000000009</v>
      </c>
      <c r="I40" s="380">
        <v>0.53543600000000002</v>
      </c>
      <c r="J40" s="365">
        <f t="shared" si="3"/>
        <v>69.606679999999997</v>
      </c>
    </row>
    <row r="41" spans="1:10" s="381" customFormat="1" ht="27.2" customHeight="1">
      <c r="A41" s="397" t="s">
        <v>744</v>
      </c>
      <c r="B41" s="362" t="s">
        <v>745</v>
      </c>
      <c r="C41" s="398"/>
      <c r="D41" s="384" t="s">
        <v>18</v>
      </c>
      <c r="E41" s="362">
        <v>50</v>
      </c>
      <c r="F41" s="385">
        <v>200</v>
      </c>
      <c r="G41" s="380">
        <v>0.59749299999999994</v>
      </c>
      <c r="H41" s="365">
        <f t="shared" si="2"/>
        <v>77.674089999999993</v>
      </c>
      <c r="I41" s="380">
        <v>0.55698499999999995</v>
      </c>
      <c r="J41" s="365">
        <f t="shared" si="3"/>
        <v>72.408049999999989</v>
      </c>
    </row>
    <row r="42" spans="1:10" s="381" customFormat="1" ht="27.2" customHeight="1">
      <c r="A42" s="397" t="s">
        <v>746</v>
      </c>
      <c r="B42" s="399" t="s">
        <v>747</v>
      </c>
      <c r="C42" s="398"/>
      <c r="D42" s="384" t="s">
        <v>18</v>
      </c>
      <c r="E42" s="362">
        <v>50</v>
      </c>
      <c r="F42" s="385">
        <v>200</v>
      </c>
      <c r="G42" s="380">
        <v>0.36631920000000001</v>
      </c>
      <c r="H42" s="365">
        <f t="shared" si="2"/>
        <v>47.621496</v>
      </c>
      <c r="I42" s="380">
        <v>0.34148400000000001</v>
      </c>
      <c r="J42" s="365">
        <f t="shared" si="3"/>
        <v>44.392920000000004</v>
      </c>
    </row>
    <row r="43" spans="1:10" s="381" customFormat="1" ht="27.2" customHeight="1">
      <c r="A43" s="397" t="s">
        <v>748</v>
      </c>
      <c r="B43" s="399" t="s">
        <v>749</v>
      </c>
      <c r="C43" s="398"/>
      <c r="D43" s="384" t="s">
        <v>18</v>
      </c>
      <c r="E43" s="362">
        <v>50</v>
      </c>
      <c r="F43" s="385">
        <v>250</v>
      </c>
      <c r="G43" s="380">
        <v>0.49791279999999999</v>
      </c>
      <c r="H43" s="365">
        <f t="shared" si="2"/>
        <v>64.728663999999995</v>
      </c>
      <c r="I43" s="380">
        <v>0.46415600000000001</v>
      </c>
      <c r="J43" s="365">
        <f t="shared" si="3"/>
        <v>60.34028</v>
      </c>
    </row>
    <row r="44" spans="1:10" s="381" customFormat="1" ht="27.2" customHeight="1">
      <c r="A44" s="397" t="s">
        <v>750</v>
      </c>
      <c r="B44" s="399" t="s">
        <v>751</v>
      </c>
      <c r="C44" s="398"/>
      <c r="D44" s="384" t="s">
        <v>18</v>
      </c>
      <c r="E44" s="362">
        <v>50</v>
      </c>
      <c r="F44" s="385">
        <v>250</v>
      </c>
      <c r="G44" s="380">
        <v>0.44989859999999998</v>
      </c>
      <c r="H44" s="365">
        <f t="shared" si="2"/>
        <v>58.486818</v>
      </c>
      <c r="I44" s="380">
        <v>0.41939700000000002</v>
      </c>
      <c r="J44" s="365">
        <f t="shared" si="3"/>
        <v>54.521610000000003</v>
      </c>
    </row>
    <row r="45" spans="1:10" s="381" customFormat="1" ht="27.2" customHeight="1">
      <c r="A45" s="397" t="s">
        <v>752</v>
      </c>
      <c r="B45" s="399" t="s">
        <v>753</v>
      </c>
      <c r="C45" s="398"/>
      <c r="D45" s="384" t="s">
        <v>18</v>
      </c>
      <c r="E45" s="362">
        <v>50</v>
      </c>
      <c r="F45" s="385">
        <v>250</v>
      </c>
      <c r="G45" s="380">
        <v>0.31120140000000002</v>
      </c>
      <c r="H45" s="365">
        <f t="shared" si="2"/>
        <v>40.456182000000005</v>
      </c>
      <c r="I45" s="380">
        <v>0.290103</v>
      </c>
      <c r="J45" s="365">
        <f t="shared" si="3"/>
        <v>37.713389999999997</v>
      </c>
    </row>
    <row r="46" spans="1:10" s="381" customFormat="1" ht="27.2" customHeight="1">
      <c r="A46" s="382" t="s">
        <v>754</v>
      </c>
      <c r="B46" s="399" t="s">
        <v>755</v>
      </c>
      <c r="C46" s="383"/>
      <c r="D46" s="384" t="s">
        <v>18</v>
      </c>
      <c r="E46" s="362">
        <v>50</v>
      </c>
      <c r="F46" s="385">
        <v>200</v>
      </c>
      <c r="G46" s="380">
        <v>0.44101319999999999</v>
      </c>
      <c r="H46" s="365">
        <f t="shared" si="2"/>
        <v>57.331716</v>
      </c>
      <c r="I46" s="380">
        <v>0.41111400000000003</v>
      </c>
      <c r="J46" s="365">
        <f t="shared" si="3"/>
        <v>53.444820000000007</v>
      </c>
    </row>
    <row r="47" spans="1:10" s="381" customFormat="1" ht="21.75" customHeight="1">
      <c r="A47" s="400" t="s">
        <v>756</v>
      </c>
      <c r="B47" s="873" t="s">
        <v>757</v>
      </c>
      <c r="C47" s="884"/>
      <c r="D47" s="885" t="s">
        <v>18</v>
      </c>
      <c r="E47" s="362">
        <v>50</v>
      </c>
      <c r="F47" s="385">
        <v>200</v>
      </c>
      <c r="G47" s="380">
        <v>0.55481239999999998</v>
      </c>
      <c r="H47" s="365">
        <f t="shared" si="2"/>
        <v>72.125612000000004</v>
      </c>
      <c r="I47" s="380">
        <v>0.51719800000000005</v>
      </c>
      <c r="J47" s="365">
        <f t="shared" si="3"/>
        <v>67.235740000000007</v>
      </c>
    </row>
    <row r="48" spans="1:10" s="381" customFormat="1" ht="21.75" customHeight="1">
      <c r="A48" s="400" t="s">
        <v>758</v>
      </c>
      <c r="B48" s="873"/>
      <c r="C48" s="884"/>
      <c r="D48" s="885"/>
      <c r="E48" s="362">
        <v>50</v>
      </c>
      <c r="F48" s="385">
        <v>200</v>
      </c>
      <c r="G48" s="380">
        <v>0.60994199999999998</v>
      </c>
      <c r="H48" s="365">
        <f t="shared" si="2"/>
        <v>79.292459999999991</v>
      </c>
      <c r="I48" s="380">
        <v>0.56859000000000004</v>
      </c>
      <c r="J48" s="365">
        <f t="shared" si="3"/>
        <v>73.916700000000006</v>
      </c>
    </row>
    <row r="49" spans="1:10" s="381" customFormat="1" ht="21.75" customHeight="1">
      <c r="A49" s="400" t="s">
        <v>759</v>
      </c>
      <c r="B49" s="873"/>
      <c r="C49" s="884"/>
      <c r="D49" s="885"/>
      <c r="E49" s="362">
        <v>50</v>
      </c>
      <c r="F49" s="385">
        <v>200</v>
      </c>
      <c r="G49" s="380">
        <v>0</v>
      </c>
      <c r="H49" s="365">
        <f t="shared" si="2"/>
        <v>0</v>
      </c>
      <c r="I49" s="380">
        <v>0</v>
      </c>
      <c r="J49" s="365">
        <f t="shared" si="3"/>
        <v>0</v>
      </c>
    </row>
    <row r="50" spans="1:10" s="381" customFormat="1" ht="21.75" customHeight="1">
      <c r="A50" s="400" t="s">
        <v>760</v>
      </c>
      <c r="B50" s="873"/>
      <c r="C50" s="884"/>
      <c r="D50" s="885"/>
      <c r="E50" s="362">
        <v>50</v>
      </c>
      <c r="F50" s="385">
        <v>200</v>
      </c>
      <c r="G50" s="380">
        <v>0</v>
      </c>
      <c r="H50" s="365">
        <v>21.187600000000003</v>
      </c>
      <c r="I50" s="380">
        <v>0</v>
      </c>
      <c r="J50" s="365">
        <v>19.448800000000002</v>
      </c>
    </row>
    <row r="51" spans="1:10" s="381" customFormat="1" ht="21.75" customHeight="1">
      <c r="A51" s="400" t="s">
        <v>761</v>
      </c>
      <c r="B51" s="873" t="s">
        <v>762</v>
      </c>
      <c r="C51" s="884"/>
      <c r="D51" s="885" t="s">
        <v>18</v>
      </c>
      <c r="E51" s="362">
        <v>50</v>
      </c>
      <c r="F51" s="385">
        <v>200</v>
      </c>
      <c r="G51" s="380">
        <v>0.68640599999999996</v>
      </c>
      <c r="H51" s="365">
        <f t="shared" ref="H51:H58" si="4">G51*$G$5</f>
        <v>89.232779999999991</v>
      </c>
      <c r="I51" s="380">
        <v>0.63986999999999994</v>
      </c>
      <c r="J51" s="365">
        <f t="shared" ref="J51:J58" si="5">I51*$G$5</f>
        <v>83.183099999999996</v>
      </c>
    </row>
    <row r="52" spans="1:10" s="381" customFormat="1" ht="21.75" customHeight="1">
      <c r="A52" s="400" t="s">
        <v>763</v>
      </c>
      <c r="B52" s="873"/>
      <c r="C52" s="884"/>
      <c r="D52" s="885"/>
      <c r="E52" s="362">
        <v>50</v>
      </c>
      <c r="F52" s="385">
        <v>200</v>
      </c>
      <c r="G52" s="380">
        <v>0.73798380000000008</v>
      </c>
      <c r="H52" s="365">
        <f t="shared" si="4"/>
        <v>95.937894000000014</v>
      </c>
      <c r="I52" s="380">
        <v>0.68795099999999998</v>
      </c>
      <c r="J52" s="365">
        <f t="shared" si="5"/>
        <v>89.433629999999994</v>
      </c>
    </row>
    <row r="53" spans="1:10" s="381" customFormat="1" ht="21.75" customHeight="1">
      <c r="A53" s="400" t="s">
        <v>764</v>
      </c>
      <c r="B53" s="873"/>
      <c r="C53" s="884"/>
      <c r="D53" s="885"/>
      <c r="E53" s="362">
        <v>50</v>
      </c>
      <c r="F53" s="385">
        <v>200</v>
      </c>
      <c r="G53" s="380">
        <v>0</v>
      </c>
      <c r="H53" s="365">
        <f t="shared" si="4"/>
        <v>0</v>
      </c>
      <c r="I53" s="380">
        <v>0</v>
      </c>
      <c r="J53" s="365">
        <f t="shared" si="5"/>
        <v>0</v>
      </c>
    </row>
    <row r="54" spans="1:10" s="381" customFormat="1" ht="21.75" customHeight="1">
      <c r="A54" s="400" t="s">
        <v>765</v>
      </c>
      <c r="B54" s="873"/>
      <c r="C54" s="884"/>
      <c r="D54" s="885"/>
      <c r="E54" s="362">
        <v>50</v>
      </c>
      <c r="F54" s="385">
        <v>200</v>
      </c>
      <c r="G54" s="380">
        <v>0</v>
      </c>
      <c r="H54" s="365">
        <f t="shared" si="4"/>
        <v>0</v>
      </c>
      <c r="I54" s="380">
        <v>0</v>
      </c>
      <c r="J54" s="365">
        <f t="shared" si="5"/>
        <v>0</v>
      </c>
    </row>
    <row r="55" spans="1:10" s="381" customFormat="1" ht="29.25" customHeight="1">
      <c r="A55" s="386" t="s">
        <v>766</v>
      </c>
      <c r="B55" s="362" t="s">
        <v>767</v>
      </c>
      <c r="C55" s="387"/>
      <c r="D55" s="384" t="s">
        <v>18</v>
      </c>
      <c r="E55" s="362">
        <v>50</v>
      </c>
      <c r="F55" s="385">
        <v>200</v>
      </c>
      <c r="G55" s="380">
        <v>0.61883920000000003</v>
      </c>
      <c r="H55" s="365">
        <f t="shared" si="4"/>
        <v>80.449095999999997</v>
      </c>
      <c r="I55" s="380">
        <v>0.57688400000000006</v>
      </c>
      <c r="J55" s="365">
        <f t="shared" si="5"/>
        <v>74.994920000000008</v>
      </c>
    </row>
    <row r="56" spans="1:10" s="381" customFormat="1" ht="29.25" customHeight="1">
      <c r="A56" s="400" t="s">
        <v>768</v>
      </c>
      <c r="B56" s="362" t="s">
        <v>769</v>
      </c>
      <c r="C56" s="401"/>
      <c r="D56" s="384" t="s">
        <v>18</v>
      </c>
      <c r="E56" s="362">
        <v>50</v>
      </c>
      <c r="F56" s="385">
        <v>200</v>
      </c>
      <c r="G56" s="380">
        <v>0.65084080000000011</v>
      </c>
      <c r="H56" s="365">
        <f t="shared" si="4"/>
        <v>84.609304000000009</v>
      </c>
      <c r="I56" s="380">
        <v>0.60671600000000003</v>
      </c>
      <c r="J56" s="365">
        <f t="shared" si="5"/>
        <v>78.873080000000002</v>
      </c>
    </row>
    <row r="57" spans="1:10" s="381" customFormat="1" ht="25.9" customHeight="1">
      <c r="A57" s="382" t="s">
        <v>770</v>
      </c>
      <c r="B57" s="873" t="s">
        <v>771</v>
      </c>
      <c r="C57" s="887"/>
      <c r="D57" s="885" t="s">
        <v>18</v>
      </c>
      <c r="E57" s="362">
        <v>50</v>
      </c>
      <c r="F57" s="385">
        <v>200</v>
      </c>
      <c r="G57" s="380"/>
      <c r="H57" s="365">
        <f t="shared" si="4"/>
        <v>0</v>
      </c>
      <c r="I57" s="380"/>
      <c r="J57" s="365">
        <f t="shared" si="5"/>
        <v>0</v>
      </c>
    </row>
    <row r="58" spans="1:10" s="394" customFormat="1" ht="25.9" customHeight="1" thickBot="1">
      <c r="A58" s="388" t="s">
        <v>772</v>
      </c>
      <c r="B58" s="886"/>
      <c r="C58" s="888"/>
      <c r="D58" s="889"/>
      <c r="E58" s="389">
        <v>50</v>
      </c>
      <c r="F58" s="391">
        <v>200</v>
      </c>
      <c r="G58" s="380"/>
      <c r="H58" s="365">
        <f t="shared" si="4"/>
        <v>0</v>
      </c>
      <c r="I58" s="380"/>
      <c r="J58" s="365">
        <f t="shared" si="5"/>
        <v>0</v>
      </c>
    </row>
    <row r="59" spans="1:10" s="381" customFormat="1" ht="30.2" customHeight="1" thickBot="1">
      <c r="A59" s="878" t="s">
        <v>773</v>
      </c>
      <c r="B59" s="879"/>
      <c r="C59" s="879"/>
      <c r="D59" s="879"/>
      <c r="E59" s="879"/>
      <c r="F59" s="879"/>
      <c r="G59" s="392"/>
      <c r="H59" s="393"/>
      <c r="I59" s="392"/>
      <c r="J59" s="393"/>
    </row>
    <row r="60" spans="1:10" s="381" customFormat="1" ht="30.2" customHeight="1">
      <c r="A60" s="376" t="s">
        <v>774</v>
      </c>
      <c r="B60" s="882" t="s">
        <v>775</v>
      </c>
      <c r="C60" s="377"/>
      <c r="D60" s="378" t="s">
        <v>18</v>
      </c>
      <c r="E60" s="379">
        <v>100</v>
      </c>
      <c r="F60" s="367">
        <v>2850</v>
      </c>
      <c r="G60" s="380">
        <v>8.2600000000000007E-2</v>
      </c>
      <c r="H60" s="365">
        <f t="shared" ref="H60:H77" si="6">G60*$G$5</f>
        <v>10.738000000000001</v>
      </c>
      <c r="I60" s="380">
        <v>7.7000000000000013E-2</v>
      </c>
      <c r="J60" s="365">
        <f t="shared" ref="J60:J77" si="7">I60*$G$5</f>
        <v>10.010000000000002</v>
      </c>
    </row>
    <row r="61" spans="1:10" s="381" customFormat="1" ht="30.2" customHeight="1">
      <c r="A61" s="382" t="s">
        <v>776</v>
      </c>
      <c r="B61" s="873"/>
      <c r="C61" s="383"/>
      <c r="D61" s="384" t="s">
        <v>18</v>
      </c>
      <c r="E61" s="362">
        <v>100</v>
      </c>
      <c r="F61" s="385">
        <v>2850</v>
      </c>
      <c r="G61" s="380">
        <v>8.2600000000000007E-2</v>
      </c>
      <c r="H61" s="365">
        <f t="shared" si="6"/>
        <v>10.738000000000001</v>
      </c>
      <c r="I61" s="380">
        <v>7.7000000000000013E-2</v>
      </c>
      <c r="J61" s="365">
        <f t="shared" si="7"/>
        <v>10.010000000000002</v>
      </c>
    </row>
    <row r="62" spans="1:10" s="381" customFormat="1" ht="30.2" customHeight="1">
      <c r="A62" s="382" t="s">
        <v>777</v>
      </c>
      <c r="B62" s="873"/>
      <c r="C62" s="383"/>
      <c r="D62" s="384" t="s">
        <v>18</v>
      </c>
      <c r="E62" s="362">
        <v>100</v>
      </c>
      <c r="F62" s="385">
        <v>2850</v>
      </c>
      <c r="G62" s="380">
        <v>8.2600000000000007E-2</v>
      </c>
      <c r="H62" s="365">
        <f t="shared" si="6"/>
        <v>10.738000000000001</v>
      </c>
      <c r="I62" s="380">
        <v>7.7000000000000013E-2</v>
      </c>
      <c r="J62" s="365">
        <f t="shared" si="7"/>
        <v>10.010000000000002</v>
      </c>
    </row>
    <row r="63" spans="1:10" s="381" customFormat="1" ht="30.2" customHeight="1">
      <c r="A63" s="382" t="s">
        <v>778</v>
      </c>
      <c r="B63" s="362" t="s">
        <v>779</v>
      </c>
      <c r="C63" s="383"/>
      <c r="D63" s="384" t="s">
        <v>18</v>
      </c>
      <c r="E63" s="362">
        <v>100</v>
      </c>
      <c r="F63" s="385">
        <v>8000</v>
      </c>
      <c r="G63" s="380">
        <v>6.2244999999999995E-2</v>
      </c>
      <c r="H63" s="365">
        <f t="shared" si="6"/>
        <v>8.0918499999999991</v>
      </c>
      <c r="I63" s="380">
        <v>5.8025E-2</v>
      </c>
      <c r="J63" s="365">
        <f t="shared" si="7"/>
        <v>7.5432500000000005</v>
      </c>
    </row>
    <row r="64" spans="1:10" s="381" customFormat="1" ht="30.2" customHeight="1">
      <c r="A64" s="382" t="s">
        <v>780</v>
      </c>
      <c r="B64" s="362" t="s">
        <v>781</v>
      </c>
      <c r="C64" s="383"/>
      <c r="D64" s="384" t="s">
        <v>18</v>
      </c>
      <c r="E64" s="362">
        <v>100</v>
      </c>
      <c r="F64" s="385">
        <v>2850</v>
      </c>
      <c r="G64" s="380">
        <v>5.9000000000000004E-2</v>
      </c>
      <c r="H64" s="365">
        <f t="shared" si="6"/>
        <v>7.6700000000000008</v>
      </c>
      <c r="I64" s="380">
        <v>5.5000000000000007E-2</v>
      </c>
      <c r="J64" s="365">
        <f t="shared" si="7"/>
        <v>7.1500000000000012</v>
      </c>
    </row>
    <row r="65" spans="1:10" s="381" customFormat="1" ht="30.2" customHeight="1">
      <c r="A65" s="382" t="s">
        <v>782</v>
      </c>
      <c r="B65" s="873" t="s">
        <v>783</v>
      </c>
      <c r="C65" s="883"/>
      <c r="D65" s="384" t="s">
        <v>18</v>
      </c>
      <c r="E65" s="362">
        <v>100</v>
      </c>
      <c r="F65" s="385">
        <v>5000</v>
      </c>
      <c r="G65" s="380">
        <v>8.2600000000000007E-2</v>
      </c>
      <c r="H65" s="365">
        <f t="shared" si="6"/>
        <v>10.738000000000001</v>
      </c>
      <c r="I65" s="380">
        <v>7.7000000000000013E-2</v>
      </c>
      <c r="J65" s="365">
        <f t="shared" si="7"/>
        <v>10.010000000000002</v>
      </c>
    </row>
    <row r="66" spans="1:10" s="381" customFormat="1" ht="30.2" customHeight="1">
      <c r="A66" s="382" t="s">
        <v>784</v>
      </c>
      <c r="B66" s="873"/>
      <c r="C66" s="883"/>
      <c r="D66" s="384" t="s">
        <v>18</v>
      </c>
      <c r="E66" s="362">
        <v>100</v>
      </c>
      <c r="F66" s="385">
        <v>5000</v>
      </c>
      <c r="G66" s="380">
        <v>8.2600000000000007E-2</v>
      </c>
      <c r="H66" s="365">
        <f t="shared" si="6"/>
        <v>10.738000000000001</v>
      </c>
      <c r="I66" s="380">
        <v>7.7000000000000013E-2</v>
      </c>
      <c r="J66" s="365">
        <f t="shared" si="7"/>
        <v>10.010000000000002</v>
      </c>
    </row>
    <row r="67" spans="1:10" s="381" customFormat="1" ht="30.2" customHeight="1">
      <c r="A67" s="382" t="s">
        <v>785</v>
      </c>
      <c r="B67" s="873"/>
      <c r="C67" s="883"/>
      <c r="D67" s="384" t="s">
        <v>18</v>
      </c>
      <c r="E67" s="362">
        <v>100</v>
      </c>
      <c r="F67" s="385">
        <v>5000</v>
      </c>
      <c r="G67" s="380">
        <v>8.2600000000000007E-2</v>
      </c>
      <c r="H67" s="365">
        <f t="shared" si="6"/>
        <v>10.738000000000001</v>
      </c>
      <c r="I67" s="380">
        <v>7.7000000000000013E-2</v>
      </c>
      <c r="J67" s="365">
        <f t="shared" si="7"/>
        <v>10.010000000000002</v>
      </c>
    </row>
    <row r="68" spans="1:10" s="381" customFormat="1" ht="30.2" customHeight="1">
      <c r="A68" s="386" t="s">
        <v>786</v>
      </c>
      <c r="B68" s="362" t="s">
        <v>787</v>
      </c>
      <c r="C68" s="387"/>
      <c r="D68" s="384" t="s">
        <v>18</v>
      </c>
      <c r="E68" s="362">
        <v>100</v>
      </c>
      <c r="F68" s="385">
        <v>500</v>
      </c>
      <c r="G68" s="380">
        <v>0.1416</v>
      </c>
      <c r="H68" s="365">
        <f t="shared" si="6"/>
        <v>18.408000000000001</v>
      </c>
      <c r="I68" s="380">
        <v>0.13200000000000001</v>
      </c>
      <c r="J68" s="365">
        <f t="shared" si="7"/>
        <v>17.16</v>
      </c>
    </row>
    <row r="69" spans="1:10" s="381" customFormat="1" ht="30.2" customHeight="1">
      <c r="A69" s="386" t="s">
        <v>788</v>
      </c>
      <c r="B69" s="362" t="s">
        <v>788</v>
      </c>
      <c r="C69" s="387"/>
      <c r="D69" s="384" t="s">
        <v>18</v>
      </c>
      <c r="E69" s="362">
        <v>100</v>
      </c>
      <c r="F69" s="385">
        <v>500</v>
      </c>
      <c r="G69" s="380"/>
      <c r="H69" s="365">
        <f t="shared" si="6"/>
        <v>0</v>
      </c>
      <c r="I69" s="380"/>
      <c r="J69" s="365">
        <f t="shared" si="7"/>
        <v>0</v>
      </c>
    </row>
    <row r="70" spans="1:10" s="381" customFormat="1" ht="30.2" customHeight="1">
      <c r="A70" s="386" t="s">
        <v>789</v>
      </c>
      <c r="B70" s="362" t="s">
        <v>790</v>
      </c>
      <c r="C70" s="387"/>
      <c r="D70" s="384" t="s">
        <v>18</v>
      </c>
      <c r="E70" s="362">
        <v>50</v>
      </c>
      <c r="F70" s="385">
        <v>2750</v>
      </c>
      <c r="G70" s="380">
        <v>3.5400000000000001E-2</v>
      </c>
      <c r="H70" s="365">
        <f t="shared" si="6"/>
        <v>4.6020000000000003</v>
      </c>
      <c r="I70" s="380">
        <v>3.3000000000000002E-2</v>
      </c>
      <c r="J70" s="365">
        <f t="shared" si="7"/>
        <v>4.29</v>
      </c>
    </row>
    <row r="71" spans="1:10" s="381" customFormat="1" ht="30.2" customHeight="1">
      <c r="A71" s="400" t="s">
        <v>791</v>
      </c>
      <c r="B71" s="362" t="s">
        <v>792</v>
      </c>
      <c r="C71" s="401"/>
      <c r="D71" s="384" t="s">
        <v>18</v>
      </c>
      <c r="E71" s="362">
        <v>50</v>
      </c>
      <c r="F71" s="385">
        <v>2100</v>
      </c>
      <c r="G71" s="380">
        <v>3.5400000000000001E-2</v>
      </c>
      <c r="H71" s="365">
        <f t="shared" si="6"/>
        <v>4.6020000000000003</v>
      </c>
      <c r="I71" s="380">
        <v>3.3000000000000002E-2</v>
      </c>
      <c r="J71" s="365">
        <f t="shared" si="7"/>
        <v>4.29</v>
      </c>
    </row>
    <row r="72" spans="1:10" s="381" customFormat="1" ht="30.2" customHeight="1">
      <c r="A72" s="402" t="s">
        <v>793</v>
      </c>
      <c r="B72" s="362" t="s">
        <v>794</v>
      </c>
      <c r="C72" s="403"/>
      <c r="D72" s="384" t="s">
        <v>18</v>
      </c>
      <c r="E72" s="362">
        <v>50</v>
      </c>
      <c r="F72" s="385">
        <v>550</v>
      </c>
      <c r="G72" s="380">
        <v>0.15340000000000001</v>
      </c>
      <c r="H72" s="365">
        <f t="shared" si="6"/>
        <v>19.942</v>
      </c>
      <c r="I72" s="380">
        <v>0.14300000000000002</v>
      </c>
      <c r="J72" s="365">
        <f t="shared" si="7"/>
        <v>18.590000000000003</v>
      </c>
    </row>
    <row r="73" spans="1:10" s="381" customFormat="1" ht="30.2" customHeight="1">
      <c r="A73" s="397" t="s">
        <v>795</v>
      </c>
      <c r="B73" s="362" t="s">
        <v>796</v>
      </c>
      <c r="C73" s="398"/>
      <c r="D73" s="384" t="s">
        <v>18</v>
      </c>
      <c r="E73" s="362">
        <v>50</v>
      </c>
      <c r="F73" s="385">
        <v>440</v>
      </c>
      <c r="G73" s="380">
        <v>0.15340000000000001</v>
      </c>
      <c r="H73" s="365">
        <f t="shared" si="6"/>
        <v>19.942</v>
      </c>
      <c r="I73" s="380">
        <v>0.14300000000000002</v>
      </c>
      <c r="J73" s="365">
        <f t="shared" si="7"/>
        <v>18.590000000000003</v>
      </c>
    </row>
    <row r="74" spans="1:10" s="381" customFormat="1" ht="30.2" customHeight="1">
      <c r="A74" s="386" t="s">
        <v>797</v>
      </c>
      <c r="B74" s="362" t="s">
        <v>798</v>
      </c>
      <c r="C74" s="387"/>
      <c r="D74" s="384" t="s">
        <v>18</v>
      </c>
      <c r="E74" s="362">
        <v>50</v>
      </c>
      <c r="F74" s="385">
        <v>300</v>
      </c>
      <c r="G74" s="380">
        <v>0.29499999999999998</v>
      </c>
      <c r="H74" s="365">
        <f t="shared" si="6"/>
        <v>38.35</v>
      </c>
      <c r="I74" s="380">
        <v>0.27500000000000002</v>
      </c>
      <c r="J74" s="365">
        <f t="shared" si="7"/>
        <v>35.75</v>
      </c>
    </row>
    <row r="75" spans="1:10" s="381" customFormat="1" ht="30.2" customHeight="1">
      <c r="A75" s="386" t="s">
        <v>799</v>
      </c>
      <c r="B75" s="362" t="s">
        <v>800</v>
      </c>
      <c r="C75" s="387"/>
      <c r="D75" s="384" t="s">
        <v>18</v>
      </c>
      <c r="E75" s="362">
        <v>50</v>
      </c>
      <c r="F75" s="385">
        <v>200</v>
      </c>
      <c r="G75" s="380">
        <v>0.29499999999999998</v>
      </c>
      <c r="H75" s="365">
        <f t="shared" si="6"/>
        <v>38.35</v>
      </c>
      <c r="I75" s="380">
        <v>0.27500000000000002</v>
      </c>
      <c r="J75" s="365">
        <f t="shared" si="7"/>
        <v>35.75</v>
      </c>
    </row>
    <row r="76" spans="1:10" s="381" customFormat="1" ht="30.2" customHeight="1">
      <c r="A76" s="386" t="s">
        <v>801</v>
      </c>
      <c r="B76" s="362" t="s">
        <v>802</v>
      </c>
      <c r="C76" s="387"/>
      <c r="D76" s="384" t="s">
        <v>18</v>
      </c>
      <c r="E76" s="362">
        <v>50</v>
      </c>
      <c r="F76" s="385">
        <v>150</v>
      </c>
      <c r="G76" s="380">
        <v>0.61360000000000003</v>
      </c>
      <c r="H76" s="365">
        <f t="shared" si="6"/>
        <v>79.768000000000001</v>
      </c>
      <c r="I76" s="380">
        <v>0.57200000000000006</v>
      </c>
      <c r="J76" s="365">
        <f t="shared" si="7"/>
        <v>74.360000000000014</v>
      </c>
    </row>
    <row r="77" spans="1:10" s="381" customFormat="1" ht="25.9" customHeight="1" thickBot="1">
      <c r="A77" s="388" t="s">
        <v>803</v>
      </c>
      <c r="B77" s="389" t="s">
        <v>804</v>
      </c>
      <c r="C77" s="390"/>
      <c r="D77" s="343" t="s">
        <v>18</v>
      </c>
      <c r="E77" s="389">
        <v>50</v>
      </c>
      <c r="F77" s="391">
        <v>100</v>
      </c>
      <c r="G77" s="380">
        <v>0.62540000000000007</v>
      </c>
      <c r="H77" s="365">
        <f t="shared" si="6"/>
        <v>81.302000000000007</v>
      </c>
      <c r="I77" s="380">
        <v>0.58300000000000007</v>
      </c>
      <c r="J77" s="365">
        <f t="shared" si="7"/>
        <v>75.790000000000006</v>
      </c>
    </row>
    <row r="78" spans="1:10" s="381" customFormat="1" ht="23.85" customHeight="1" thickBot="1">
      <c r="A78" s="878" t="s">
        <v>805</v>
      </c>
      <c r="B78" s="879"/>
      <c r="C78" s="879"/>
      <c r="D78" s="879"/>
      <c r="E78" s="879"/>
      <c r="F78" s="879"/>
      <c r="G78" s="392"/>
      <c r="H78" s="393"/>
      <c r="I78" s="392"/>
      <c r="J78" s="393"/>
    </row>
    <row r="79" spans="1:10" s="381" customFormat="1" ht="30.2" customHeight="1">
      <c r="A79" s="376" t="s">
        <v>806</v>
      </c>
      <c r="B79" s="379" t="s">
        <v>807</v>
      </c>
      <c r="C79" s="377"/>
      <c r="D79" s="378" t="s">
        <v>18</v>
      </c>
      <c r="E79" s="379">
        <v>100</v>
      </c>
      <c r="F79" s="367">
        <v>3000</v>
      </c>
      <c r="G79" s="380">
        <v>0.1298</v>
      </c>
      <c r="H79" s="365">
        <f t="shared" ref="H79:H91" si="8">G79*$G$5</f>
        <v>16.873999999999999</v>
      </c>
      <c r="I79" s="380">
        <v>0.121</v>
      </c>
      <c r="J79" s="365">
        <f t="shared" ref="J79:J91" si="9">I79*$G$5</f>
        <v>15.73</v>
      </c>
    </row>
    <row r="80" spans="1:10" s="381" customFormat="1" ht="30.2" customHeight="1">
      <c r="A80" s="382" t="s">
        <v>808</v>
      </c>
      <c r="B80" s="362" t="s">
        <v>809</v>
      </c>
      <c r="C80" s="383"/>
      <c r="D80" s="384" t="s">
        <v>18</v>
      </c>
      <c r="E80" s="362">
        <v>100</v>
      </c>
      <c r="F80" s="385">
        <v>3000</v>
      </c>
      <c r="G80" s="380">
        <v>0.1298</v>
      </c>
      <c r="H80" s="365">
        <f t="shared" si="8"/>
        <v>16.873999999999999</v>
      </c>
      <c r="I80" s="380">
        <v>0.121</v>
      </c>
      <c r="J80" s="365">
        <f t="shared" si="9"/>
        <v>15.73</v>
      </c>
    </row>
    <row r="81" spans="1:10" s="381" customFormat="1" ht="30.2" customHeight="1">
      <c r="A81" s="382" t="s">
        <v>810</v>
      </c>
      <c r="B81" s="362" t="s">
        <v>811</v>
      </c>
      <c r="C81" s="383"/>
      <c r="D81" s="384" t="s">
        <v>18</v>
      </c>
      <c r="E81" s="362">
        <v>100</v>
      </c>
      <c r="F81" s="385">
        <v>3000</v>
      </c>
      <c r="G81" s="380">
        <v>0.1416</v>
      </c>
      <c r="H81" s="365">
        <f t="shared" si="8"/>
        <v>18.408000000000001</v>
      </c>
      <c r="I81" s="380">
        <v>0.13200000000000001</v>
      </c>
      <c r="J81" s="365">
        <f t="shared" si="9"/>
        <v>17.16</v>
      </c>
    </row>
    <row r="82" spans="1:10" s="381" customFormat="1" ht="30.2" customHeight="1">
      <c r="A82" s="382" t="s">
        <v>812</v>
      </c>
      <c r="B82" s="362" t="s">
        <v>813</v>
      </c>
      <c r="C82" s="383"/>
      <c r="D82" s="384" t="s">
        <v>18</v>
      </c>
      <c r="E82" s="362">
        <v>100</v>
      </c>
      <c r="F82" s="385">
        <v>3000</v>
      </c>
      <c r="G82" s="380">
        <v>0.1416</v>
      </c>
      <c r="H82" s="365">
        <f t="shared" si="8"/>
        <v>18.408000000000001</v>
      </c>
      <c r="I82" s="380">
        <v>0.13200000000000001</v>
      </c>
      <c r="J82" s="365">
        <f t="shared" si="9"/>
        <v>17.16</v>
      </c>
    </row>
    <row r="83" spans="1:10" s="381" customFormat="1" ht="30.2" customHeight="1">
      <c r="A83" s="382" t="s">
        <v>814</v>
      </c>
      <c r="B83" s="362" t="s">
        <v>815</v>
      </c>
      <c r="C83" s="383"/>
      <c r="D83" s="384" t="s">
        <v>18</v>
      </c>
      <c r="E83" s="362">
        <v>100</v>
      </c>
      <c r="F83" s="385">
        <v>3000</v>
      </c>
      <c r="G83" s="380">
        <v>8.2600000000000007E-2</v>
      </c>
      <c r="H83" s="365">
        <f t="shared" si="8"/>
        <v>10.738000000000001</v>
      </c>
      <c r="I83" s="380">
        <v>7.7000000000000013E-2</v>
      </c>
      <c r="J83" s="365">
        <f t="shared" si="9"/>
        <v>10.010000000000002</v>
      </c>
    </row>
    <row r="84" spans="1:10" s="381" customFormat="1" ht="30.2" customHeight="1">
      <c r="A84" s="382" t="s">
        <v>816</v>
      </c>
      <c r="B84" s="362" t="s">
        <v>817</v>
      </c>
      <c r="C84" s="383"/>
      <c r="D84" s="384" t="s">
        <v>18</v>
      </c>
      <c r="E84" s="362">
        <v>100</v>
      </c>
      <c r="F84" s="385">
        <v>3000</v>
      </c>
      <c r="G84" s="380">
        <v>9.4399999999999998E-2</v>
      </c>
      <c r="H84" s="365">
        <f t="shared" si="8"/>
        <v>12.272</v>
      </c>
      <c r="I84" s="380">
        <v>8.7999999999999995E-2</v>
      </c>
      <c r="J84" s="365">
        <f t="shared" si="9"/>
        <v>11.44</v>
      </c>
    </row>
    <row r="85" spans="1:10" s="381" customFormat="1" ht="30.2" customHeight="1">
      <c r="A85" s="382" t="s">
        <v>818</v>
      </c>
      <c r="B85" s="362" t="s">
        <v>819</v>
      </c>
      <c r="C85" s="383"/>
      <c r="D85" s="384" t="s">
        <v>18</v>
      </c>
      <c r="E85" s="362">
        <v>100</v>
      </c>
      <c r="F85" s="385">
        <v>3000</v>
      </c>
      <c r="G85" s="380"/>
      <c r="H85" s="365">
        <f t="shared" si="8"/>
        <v>0</v>
      </c>
      <c r="I85" s="380">
        <v>0</v>
      </c>
      <c r="J85" s="365">
        <f t="shared" si="9"/>
        <v>0</v>
      </c>
    </row>
    <row r="86" spans="1:10" s="381" customFormat="1" ht="30.2" customHeight="1">
      <c r="A86" s="382" t="s">
        <v>820</v>
      </c>
      <c r="B86" s="362" t="s">
        <v>821</v>
      </c>
      <c r="C86" s="383"/>
      <c r="D86" s="384" t="s">
        <v>18</v>
      </c>
      <c r="E86" s="362">
        <v>100</v>
      </c>
      <c r="F86" s="385">
        <v>3000</v>
      </c>
      <c r="G86" s="380"/>
      <c r="H86" s="365">
        <f t="shared" si="8"/>
        <v>0</v>
      </c>
      <c r="I86" s="380">
        <v>0</v>
      </c>
      <c r="J86" s="365">
        <f t="shared" si="9"/>
        <v>0</v>
      </c>
    </row>
    <row r="87" spans="1:10" s="381" customFormat="1" ht="30.2" customHeight="1">
      <c r="A87" s="382" t="s">
        <v>822</v>
      </c>
      <c r="B87" s="362" t="s">
        <v>823</v>
      </c>
      <c r="C87" s="383"/>
      <c r="D87" s="384" t="s">
        <v>18</v>
      </c>
      <c r="E87" s="362">
        <v>100</v>
      </c>
      <c r="F87" s="385">
        <v>3000</v>
      </c>
      <c r="G87" s="380">
        <v>8.2600000000000007E-2</v>
      </c>
      <c r="H87" s="365">
        <f t="shared" si="8"/>
        <v>10.738000000000001</v>
      </c>
      <c r="I87" s="380">
        <v>7.7000000000000013E-2</v>
      </c>
      <c r="J87" s="365">
        <f t="shared" si="9"/>
        <v>10.010000000000002</v>
      </c>
    </row>
    <row r="88" spans="1:10" s="381" customFormat="1" ht="30.2" customHeight="1">
      <c r="A88" s="382" t="s">
        <v>824</v>
      </c>
      <c r="B88" s="362" t="s">
        <v>825</v>
      </c>
      <c r="C88" s="383"/>
      <c r="D88" s="384" t="s">
        <v>18</v>
      </c>
      <c r="E88" s="362">
        <v>100</v>
      </c>
      <c r="F88" s="385">
        <v>3000</v>
      </c>
      <c r="G88" s="380">
        <v>0.27140000000000003</v>
      </c>
      <c r="H88" s="365">
        <f t="shared" si="8"/>
        <v>35.282000000000004</v>
      </c>
      <c r="I88" s="380">
        <v>0.253</v>
      </c>
      <c r="J88" s="365">
        <f t="shared" si="9"/>
        <v>32.89</v>
      </c>
    </row>
    <row r="89" spans="1:10" s="381" customFormat="1" ht="30.2" customHeight="1">
      <c r="A89" s="382" t="s">
        <v>826</v>
      </c>
      <c r="B89" s="362" t="s">
        <v>827</v>
      </c>
      <c r="C89" s="383"/>
      <c r="D89" s="384" t="s">
        <v>18</v>
      </c>
      <c r="E89" s="362">
        <v>100</v>
      </c>
      <c r="F89" s="385">
        <v>3000</v>
      </c>
      <c r="G89" s="380">
        <v>0.22939199999999998</v>
      </c>
      <c r="H89" s="365">
        <f t="shared" si="8"/>
        <v>29.820959999999999</v>
      </c>
      <c r="I89" s="380">
        <v>0.21383999999999997</v>
      </c>
      <c r="J89" s="365">
        <f t="shared" si="9"/>
        <v>27.799199999999995</v>
      </c>
    </row>
    <row r="90" spans="1:10" s="381" customFormat="1" ht="30.2" customHeight="1">
      <c r="A90" s="382" t="s">
        <v>828</v>
      </c>
      <c r="B90" s="362" t="s">
        <v>829</v>
      </c>
      <c r="C90" s="383"/>
      <c r="D90" s="384" t="s">
        <v>18</v>
      </c>
      <c r="E90" s="362">
        <v>100</v>
      </c>
      <c r="F90" s="385">
        <v>3000</v>
      </c>
      <c r="G90" s="380">
        <v>0.1298</v>
      </c>
      <c r="H90" s="365">
        <f t="shared" si="8"/>
        <v>16.873999999999999</v>
      </c>
      <c r="I90" s="380">
        <v>0.121</v>
      </c>
      <c r="J90" s="365">
        <f t="shared" si="9"/>
        <v>15.73</v>
      </c>
    </row>
    <row r="91" spans="1:10" s="394" customFormat="1" ht="29.85" customHeight="1" thickBot="1">
      <c r="A91" s="388" t="s">
        <v>830</v>
      </c>
      <c r="B91" s="389" t="s">
        <v>831</v>
      </c>
      <c r="C91" s="390"/>
      <c r="D91" s="343" t="s">
        <v>18</v>
      </c>
      <c r="E91" s="389">
        <v>100</v>
      </c>
      <c r="F91" s="391">
        <v>3000</v>
      </c>
      <c r="G91" s="380">
        <v>0.1298</v>
      </c>
      <c r="H91" s="365">
        <f t="shared" si="8"/>
        <v>16.873999999999999</v>
      </c>
      <c r="I91" s="380">
        <v>0.121</v>
      </c>
      <c r="J91" s="365">
        <f t="shared" si="9"/>
        <v>15.73</v>
      </c>
    </row>
    <row r="92" spans="1:10" s="381" customFormat="1" ht="24.4" customHeight="1" thickBot="1">
      <c r="A92" s="878" t="s">
        <v>832</v>
      </c>
      <c r="B92" s="879"/>
      <c r="C92" s="879"/>
      <c r="D92" s="879"/>
      <c r="E92" s="879"/>
      <c r="F92" s="879"/>
      <c r="G92" s="392"/>
      <c r="H92" s="393"/>
      <c r="I92" s="392"/>
      <c r="J92" s="393"/>
    </row>
    <row r="93" spans="1:10" s="381" customFormat="1" ht="30.2" customHeight="1">
      <c r="A93" s="376" t="s">
        <v>833</v>
      </c>
      <c r="B93" s="379" t="s">
        <v>834</v>
      </c>
      <c r="C93" s="377"/>
      <c r="D93" s="378" t="s">
        <v>18</v>
      </c>
      <c r="E93" s="379">
        <v>100</v>
      </c>
      <c r="F93" s="367">
        <v>1000</v>
      </c>
      <c r="G93" s="380">
        <v>0.11800000000000001</v>
      </c>
      <c r="H93" s="365">
        <f t="shared" ref="H93:H109" si="10">G93*$G$5</f>
        <v>15.340000000000002</v>
      </c>
      <c r="I93" s="380">
        <v>0.11000000000000001</v>
      </c>
      <c r="J93" s="365">
        <f t="shared" ref="J93:J109" si="11">I93*$G$5</f>
        <v>14.300000000000002</v>
      </c>
    </row>
    <row r="94" spans="1:10" s="381" customFormat="1" ht="30.2" customHeight="1">
      <c r="A94" s="382" t="s">
        <v>835</v>
      </c>
      <c r="B94" s="362" t="s">
        <v>836</v>
      </c>
      <c r="C94" s="383"/>
      <c r="D94" s="384" t="s">
        <v>18</v>
      </c>
      <c r="E94" s="362">
        <v>100</v>
      </c>
      <c r="F94" s="385">
        <v>1000</v>
      </c>
      <c r="G94" s="380">
        <v>0.11800000000000001</v>
      </c>
      <c r="H94" s="365">
        <f t="shared" si="10"/>
        <v>15.340000000000002</v>
      </c>
      <c r="I94" s="380">
        <v>0.11000000000000001</v>
      </c>
      <c r="J94" s="365">
        <f t="shared" si="11"/>
        <v>14.300000000000002</v>
      </c>
    </row>
    <row r="95" spans="1:10" s="381" customFormat="1" ht="30.2" customHeight="1">
      <c r="A95" s="382" t="s">
        <v>837</v>
      </c>
      <c r="B95" s="362" t="s">
        <v>838</v>
      </c>
      <c r="C95" s="383"/>
      <c r="D95" s="384" t="s">
        <v>18</v>
      </c>
      <c r="E95" s="362">
        <v>100</v>
      </c>
      <c r="F95" s="385">
        <v>1000</v>
      </c>
      <c r="G95" s="380">
        <v>0.11800000000000001</v>
      </c>
      <c r="H95" s="365">
        <f t="shared" si="10"/>
        <v>15.340000000000002</v>
      </c>
      <c r="I95" s="380">
        <v>0.11000000000000001</v>
      </c>
      <c r="J95" s="365">
        <f t="shared" si="11"/>
        <v>14.300000000000002</v>
      </c>
    </row>
    <row r="96" spans="1:10" s="381" customFormat="1" ht="30.2" customHeight="1">
      <c r="A96" s="382" t="s">
        <v>839</v>
      </c>
      <c r="B96" s="362" t="s">
        <v>840</v>
      </c>
      <c r="C96" s="383"/>
      <c r="D96" s="384" t="s">
        <v>18</v>
      </c>
      <c r="E96" s="362">
        <v>100</v>
      </c>
      <c r="F96" s="385">
        <v>1000</v>
      </c>
      <c r="G96" s="380">
        <v>1.18E-2</v>
      </c>
      <c r="H96" s="365">
        <f t="shared" si="10"/>
        <v>1.534</v>
      </c>
      <c r="I96" s="380">
        <v>1.0999999999999999E-2</v>
      </c>
      <c r="J96" s="365">
        <f t="shared" si="11"/>
        <v>1.43</v>
      </c>
    </row>
    <row r="97" spans="1:227" s="381" customFormat="1" ht="30.2" customHeight="1">
      <c r="A97" s="382" t="s">
        <v>841</v>
      </c>
      <c r="B97" s="362" t="s">
        <v>842</v>
      </c>
      <c r="C97" s="383"/>
      <c r="D97" s="384" t="s">
        <v>18</v>
      </c>
      <c r="E97" s="362">
        <v>100</v>
      </c>
      <c r="F97" s="385">
        <v>1000</v>
      </c>
      <c r="G97" s="380">
        <v>2.3599999999999999E-2</v>
      </c>
      <c r="H97" s="365">
        <f t="shared" si="10"/>
        <v>3.0680000000000001</v>
      </c>
      <c r="I97" s="380">
        <v>2.1999999999999999E-2</v>
      </c>
      <c r="J97" s="365">
        <f t="shared" si="11"/>
        <v>2.86</v>
      </c>
    </row>
    <row r="98" spans="1:227" s="381" customFormat="1" ht="30.2" customHeight="1">
      <c r="A98" s="382" t="s">
        <v>843</v>
      </c>
      <c r="B98" s="362" t="s">
        <v>844</v>
      </c>
      <c r="C98" s="383"/>
      <c r="D98" s="384" t="s">
        <v>18</v>
      </c>
      <c r="E98" s="362">
        <v>100</v>
      </c>
      <c r="F98" s="385">
        <v>1000</v>
      </c>
      <c r="G98" s="380">
        <v>2.3599999999999999E-2</v>
      </c>
      <c r="H98" s="365">
        <f t="shared" si="10"/>
        <v>3.0680000000000001</v>
      </c>
      <c r="I98" s="380">
        <v>2.1999999999999999E-2</v>
      </c>
      <c r="J98" s="365">
        <f t="shared" si="11"/>
        <v>2.86</v>
      </c>
    </row>
    <row r="99" spans="1:227" s="381" customFormat="1" ht="30.2" customHeight="1">
      <c r="A99" s="382" t="s">
        <v>845</v>
      </c>
      <c r="B99" s="362" t="s">
        <v>846</v>
      </c>
      <c r="C99" s="383"/>
      <c r="D99" s="384" t="s">
        <v>18</v>
      </c>
      <c r="E99" s="362">
        <v>100</v>
      </c>
      <c r="F99" s="385">
        <v>1000</v>
      </c>
      <c r="G99" s="380">
        <v>7.0800000000000002E-2</v>
      </c>
      <c r="H99" s="365">
        <f t="shared" si="10"/>
        <v>9.2040000000000006</v>
      </c>
      <c r="I99" s="380">
        <v>6.6000000000000003E-2</v>
      </c>
      <c r="J99" s="365">
        <f t="shared" si="11"/>
        <v>8.58</v>
      </c>
    </row>
    <row r="100" spans="1:227" s="381" customFormat="1" ht="30.2" customHeight="1">
      <c r="A100" s="382" t="s">
        <v>847</v>
      </c>
      <c r="B100" s="362" t="s">
        <v>848</v>
      </c>
      <c r="C100" s="383"/>
      <c r="D100" s="384" t="s">
        <v>18</v>
      </c>
      <c r="E100" s="362">
        <v>100</v>
      </c>
      <c r="F100" s="385">
        <v>1000</v>
      </c>
      <c r="G100" s="380">
        <v>7.0800000000000002E-2</v>
      </c>
      <c r="H100" s="365">
        <f t="shared" si="10"/>
        <v>9.2040000000000006</v>
      </c>
      <c r="I100" s="380">
        <v>6.6000000000000003E-2</v>
      </c>
      <c r="J100" s="365">
        <f t="shared" si="11"/>
        <v>8.58</v>
      </c>
    </row>
    <row r="101" spans="1:227" s="381" customFormat="1" ht="30.2" customHeight="1">
      <c r="A101" s="382" t="s">
        <v>849</v>
      </c>
      <c r="B101" s="362" t="s">
        <v>850</v>
      </c>
      <c r="C101" s="383"/>
      <c r="D101" s="384" t="s">
        <v>18</v>
      </c>
      <c r="E101" s="362">
        <v>100</v>
      </c>
      <c r="F101" s="385">
        <v>1000</v>
      </c>
      <c r="G101" s="380">
        <v>2.3599999999999999E-2</v>
      </c>
      <c r="H101" s="365">
        <f t="shared" si="10"/>
        <v>3.0680000000000001</v>
      </c>
      <c r="I101" s="380">
        <v>2.1999999999999999E-2</v>
      </c>
      <c r="J101" s="365">
        <f t="shared" si="11"/>
        <v>2.86</v>
      </c>
    </row>
    <row r="102" spans="1:227" s="381" customFormat="1" ht="30.2" customHeight="1">
      <c r="A102" s="382" t="s">
        <v>851</v>
      </c>
      <c r="B102" s="362" t="s">
        <v>852</v>
      </c>
      <c r="C102" s="383"/>
      <c r="D102" s="384" t="s">
        <v>18</v>
      </c>
      <c r="E102" s="362">
        <v>100</v>
      </c>
      <c r="F102" s="385">
        <v>1000</v>
      </c>
      <c r="G102" s="380">
        <v>7.0800000000000002E-2</v>
      </c>
      <c r="H102" s="365">
        <f t="shared" si="10"/>
        <v>9.2040000000000006</v>
      </c>
      <c r="I102" s="380">
        <v>6.6000000000000003E-2</v>
      </c>
      <c r="J102" s="365">
        <f t="shared" si="11"/>
        <v>8.58</v>
      </c>
    </row>
    <row r="103" spans="1:227" s="381" customFormat="1" ht="30.2" customHeight="1">
      <c r="A103" s="382" t="s">
        <v>853</v>
      </c>
      <c r="B103" s="362" t="s">
        <v>854</v>
      </c>
      <c r="C103" s="383"/>
      <c r="D103" s="384" t="s">
        <v>18</v>
      </c>
      <c r="E103" s="362">
        <v>100</v>
      </c>
      <c r="F103" s="385"/>
      <c r="G103" s="380">
        <v>0.17699999999999999</v>
      </c>
      <c r="H103" s="365">
        <f t="shared" si="10"/>
        <v>23.009999999999998</v>
      </c>
      <c r="I103" s="380">
        <v>0.16499999999999998</v>
      </c>
      <c r="J103" s="365">
        <f t="shared" si="11"/>
        <v>21.449999999999996</v>
      </c>
    </row>
    <row r="104" spans="1:227" s="381" customFormat="1" ht="30.2" customHeight="1">
      <c r="A104" s="400" t="s">
        <v>855</v>
      </c>
      <c r="B104" s="362" t="s">
        <v>856</v>
      </c>
      <c r="C104" s="401"/>
      <c r="D104" s="384" t="s">
        <v>18</v>
      </c>
      <c r="E104" s="362">
        <v>100</v>
      </c>
      <c r="F104" s="385">
        <v>1000</v>
      </c>
      <c r="G104" s="380">
        <v>0.23600000000000002</v>
      </c>
      <c r="H104" s="365">
        <f t="shared" si="10"/>
        <v>30.680000000000003</v>
      </c>
      <c r="I104" s="380">
        <v>0.22000000000000003</v>
      </c>
      <c r="J104" s="365">
        <f t="shared" si="11"/>
        <v>28.600000000000005</v>
      </c>
    </row>
    <row r="105" spans="1:227" s="381" customFormat="1" ht="30.2" customHeight="1">
      <c r="A105" s="400" t="s">
        <v>857</v>
      </c>
      <c r="B105" s="362" t="s">
        <v>858</v>
      </c>
      <c r="C105" s="401"/>
      <c r="D105" s="384" t="s">
        <v>18</v>
      </c>
      <c r="E105" s="362">
        <v>50</v>
      </c>
      <c r="F105" s="385">
        <v>20000</v>
      </c>
      <c r="G105" s="380">
        <v>1.18E-2</v>
      </c>
      <c r="H105" s="365">
        <f t="shared" si="10"/>
        <v>1.534</v>
      </c>
      <c r="I105" s="380">
        <v>1.0999999999999999E-2</v>
      </c>
      <c r="J105" s="365">
        <f t="shared" si="11"/>
        <v>1.43</v>
      </c>
    </row>
    <row r="106" spans="1:227" s="381" customFormat="1" ht="30.2" customHeight="1">
      <c r="A106" s="400" t="s">
        <v>859</v>
      </c>
      <c r="B106" s="362" t="s">
        <v>860</v>
      </c>
      <c r="C106" s="401"/>
      <c r="D106" s="384" t="s">
        <v>18</v>
      </c>
      <c r="E106" s="362">
        <v>50</v>
      </c>
      <c r="F106" s="385">
        <v>20000</v>
      </c>
      <c r="G106" s="380">
        <v>1.18E-2</v>
      </c>
      <c r="H106" s="365">
        <f t="shared" si="10"/>
        <v>1.534</v>
      </c>
      <c r="I106" s="380">
        <v>1.0999999999999999E-2</v>
      </c>
      <c r="J106" s="365">
        <f t="shared" si="11"/>
        <v>1.43</v>
      </c>
    </row>
    <row r="107" spans="1:227" s="381" customFormat="1" ht="30.2" customHeight="1">
      <c r="A107" s="400" t="s">
        <v>861</v>
      </c>
      <c r="B107" s="362" t="s">
        <v>862</v>
      </c>
      <c r="C107" s="401"/>
      <c r="D107" s="384" t="s">
        <v>18</v>
      </c>
      <c r="E107" s="362">
        <v>50</v>
      </c>
      <c r="F107" s="385">
        <v>20000</v>
      </c>
      <c r="G107" s="380">
        <v>2.3599999999999999E-2</v>
      </c>
      <c r="H107" s="365">
        <f t="shared" si="10"/>
        <v>3.0680000000000001</v>
      </c>
      <c r="I107" s="380">
        <v>2.1999999999999999E-2</v>
      </c>
      <c r="J107" s="365">
        <f t="shared" si="11"/>
        <v>2.86</v>
      </c>
    </row>
    <row r="108" spans="1:227" s="381" customFormat="1" ht="30.2" customHeight="1">
      <c r="A108" s="386" t="s">
        <v>863</v>
      </c>
      <c r="B108" s="362" t="s">
        <v>864</v>
      </c>
      <c r="C108" s="387"/>
      <c r="D108" s="384" t="s">
        <v>18</v>
      </c>
      <c r="E108" s="362">
        <v>50</v>
      </c>
      <c r="F108" s="385">
        <v>12000</v>
      </c>
      <c r="G108" s="380">
        <v>5.9000000000000004E-2</v>
      </c>
      <c r="H108" s="365">
        <f t="shared" si="10"/>
        <v>7.6700000000000008</v>
      </c>
      <c r="I108" s="380">
        <v>5.5000000000000007E-2</v>
      </c>
      <c r="J108" s="365">
        <f t="shared" si="11"/>
        <v>7.1500000000000012</v>
      </c>
    </row>
    <row r="109" spans="1:227" s="381" customFormat="1" ht="31.35" customHeight="1" thickBot="1">
      <c r="A109" s="388" t="s">
        <v>865</v>
      </c>
      <c r="B109" s="389" t="s">
        <v>866</v>
      </c>
      <c r="C109" s="390"/>
      <c r="D109" s="343" t="s">
        <v>18</v>
      </c>
      <c r="E109" s="389">
        <v>50</v>
      </c>
      <c r="F109" s="391">
        <v>10000</v>
      </c>
      <c r="G109" s="380"/>
      <c r="H109" s="365">
        <f t="shared" si="10"/>
        <v>0</v>
      </c>
      <c r="I109" s="380"/>
      <c r="J109" s="365">
        <f t="shared" si="11"/>
        <v>0</v>
      </c>
    </row>
    <row r="110" spans="1:227" s="381" customFormat="1" ht="23.85" customHeight="1" thickBot="1">
      <c r="A110" s="878" t="s">
        <v>867</v>
      </c>
      <c r="B110" s="879"/>
      <c r="C110" s="879"/>
      <c r="D110" s="879"/>
      <c r="E110" s="879"/>
      <c r="F110" s="879"/>
      <c r="G110" s="392"/>
      <c r="H110" s="393"/>
      <c r="I110" s="392"/>
      <c r="J110" s="393"/>
    </row>
    <row r="111" spans="1:227" ht="30.2" customHeight="1">
      <c r="A111" s="404" t="s">
        <v>868</v>
      </c>
      <c r="B111" s="379" t="s">
        <v>869</v>
      </c>
      <c r="C111" s="405"/>
      <c r="D111" s="378" t="s">
        <v>18</v>
      </c>
      <c r="E111" s="379">
        <v>50</v>
      </c>
      <c r="F111" s="367">
        <v>400</v>
      </c>
      <c r="G111" s="380"/>
      <c r="H111" s="365">
        <f t="shared" ref="H111:H133" si="12">G111*$G$5</f>
        <v>0</v>
      </c>
      <c r="I111" s="380"/>
      <c r="J111" s="365">
        <f t="shared" ref="J111:J133" si="13">I111*$G$5</f>
        <v>0</v>
      </c>
      <c r="K111" s="338"/>
      <c r="L111" s="338"/>
      <c r="M111" s="338"/>
      <c r="N111" s="338"/>
      <c r="O111" s="338"/>
      <c r="P111" s="338"/>
      <c r="Q111" s="338"/>
      <c r="R111" s="338"/>
      <c r="S111" s="338"/>
      <c r="T111" s="338"/>
      <c r="U111" s="338"/>
      <c r="V111" s="338"/>
      <c r="W111" s="338"/>
      <c r="X111" s="338"/>
      <c r="Y111" s="338"/>
      <c r="Z111" s="338"/>
      <c r="AA111" s="338"/>
      <c r="AB111" s="338"/>
      <c r="AC111" s="338"/>
      <c r="AD111" s="338"/>
      <c r="AE111" s="338"/>
      <c r="AF111" s="338"/>
      <c r="AG111" s="338"/>
      <c r="AH111" s="338"/>
      <c r="AI111" s="338"/>
      <c r="AJ111" s="338"/>
      <c r="AK111" s="338"/>
      <c r="AL111" s="338"/>
      <c r="AM111" s="338"/>
      <c r="AN111" s="338"/>
      <c r="AO111" s="338"/>
      <c r="AP111" s="338"/>
      <c r="AQ111" s="338"/>
      <c r="AR111" s="338"/>
      <c r="AS111" s="338"/>
      <c r="AT111" s="338"/>
      <c r="AU111" s="338"/>
      <c r="AV111" s="338"/>
      <c r="AW111" s="338"/>
      <c r="AX111" s="338"/>
      <c r="AY111" s="338"/>
      <c r="AZ111" s="338"/>
      <c r="BA111" s="338"/>
      <c r="BB111" s="338"/>
      <c r="BC111" s="338"/>
      <c r="BD111" s="338"/>
      <c r="BE111" s="338"/>
      <c r="BF111" s="338"/>
      <c r="BG111" s="338"/>
      <c r="BH111" s="338"/>
      <c r="BI111" s="338"/>
      <c r="BJ111" s="338"/>
      <c r="BK111" s="338"/>
      <c r="BL111" s="338"/>
      <c r="BM111" s="338"/>
      <c r="BN111" s="338"/>
      <c r="BO111" s="338"/>
      <c r="BP111" s="338"/>
      <c r="BQ111" s="338"/>
      <c r="BR111" s="338"/>
      <c r="BS111" s="338"/>
      <c r="BT111" s="338"/>
      <c r="BU111" s="338"/>
      <c r="BV111" s="338"/>
      <c r="BW111" s="338"/>
      <c r="BX111" s="338"/>
      <c r="BY111" s="338"/>
      <c r="BZ111" s="338"/>
      <c r="CA111" s="338"/>
      <c r="CB111" s="338"/>
      <c r="CC111" s="338"/>
      <c r="CD111" s="338"/>
      <c r="CE111" s="338"/>
      <c r="CF111" s="338"/>
      <c r="CG111" s="338"/>
      <c r="CH111" s="338"/>
      <c r="CI111" s="338"/>
      <c r="CJ111" s="338"/>
      <c r="CK111" s="338"/>
      <c r="CL111" s="338"/>
      <c r="CM111" s="338"/>
      <c r="CN111" s="338"/>
      <c r="CO111" s="338"/>
      <c r="CP111" s="338"/>
      <c r="CQ111" s="338"/>
      <c r="CR111" s="338"/>
      <c r="CS111" s="338"/>
      <c r="CT111" s="338"/>
      <c r="CU111" s="338"/>
      <c r="CV111" s="338"/>
      <c r="CW111" s="338"/>
      <c r="CX111" s="338"/>
      <c r="CY111" s="338"/>
      <c r="CZ111" s="338"/>
      <c r="DA111" s="338"/>
      <c r="DB111" s="338"/>
      <c r="DC111" s="338"/>
      <c r="DD111" s="338"/>
      <c r="DE111" s="338"/>
      <c r="DF111" s="338"/>
      <c r="DG111" s="338"/>
      <c r="DH111" s="338"/>
      <c r="DI111" s="338"/>
      <c r="DJ111" s="338"/>
      <c r="DK111" s="338"/>
      <c r="DL111" s="338"/>
      <c r="DM111" s="338"/>
      <c r="DN111" s="338"/>
      <c r="DO111" s="338"/>
      <c r="DP111" s="338"/>
      <c r="DQ111" s="338"/>
      <c r="DR111" s="338"/>
      <c r="DS111" s="338"/>
      <c r="DT111" s="338"/>
      <c r="DU111" s="338"/>
      <c r="DV111" s="338"/>
      <c r="DW111" s="338"/>
      <c r="DX111" s="338"/>
      <c r="DY111" s="338"/>
      <c r="DZ111" s="338"/>
      <c r="EA111" s="338"/>
      <c r="EB111" s="338"/>
      <c r="EC111" s="338"/>
      <c r="ED111" s="338"/>
      <c r="EE111" s="338"/>
      <c r="EF111" s="338"/>
      <c r="EG111" s="338"/>
      <c r="EH111" s="338"/>
      <c r="EI111" s="338"/>
      <c r="EJ111" s="338"/>
      <c r="EK111" s="338"/>
      <c r="EL111" s="338"/>
      <c r="EM111" s="338"/>
      <c r="EN111" s="338"/>
      <c r="EO111" s="338"/>
      <c r="EP111" s="338"/>
      <c r="EQ111" s="338"/>
      <c r="ER111" s="338"/>
      <c r="ES111" s="338"/>
      <c r="ET111" s="338"/>
      <c r="EU111" s="338"/>
      <c r="EV111" s="338"/>
      <c r="EW111" s="338"/>
      <c r="EX111" s="338"/>
      <c r="EY111" s="338"/>
      <c r="EZ111" s="338"/>
      <c r="FA111" s="338"/>
      <c r="FB111" s="338"/>
      <c r="FC111" s="338"/>
      <c r="FD111" s="338"/>
      <c r="FE111" s="338"/>
      <c r="FF111" s="338"/>
      <c r="FG111" s="338"/>
      <c r="FH111" s="338"/>
      <c r="FI111" s="338"/>
      <c r="FJ111" s="338"/>
      <c r="FK111" s="338"/>
      <c r="FL111" s="338"/>
      <c r="FM111" s="338"/>
      <c r="FN111" s="338"/>
      <c r="FO111" s="338"/>
      <c r="FP111" s="338"/>
      <c r="FQ111" s="338"/>
      <c r="FR111" s="338"/>
      <c r="FS111" s="338"/>
      <c r="FT111" s="338"/>
      <c r="FU111" s="338"/>
      <c r="FV111" s="338"/>
      <c r="FW111" s="338"/>
      <c r="FX111" s="338"/>
      <c r="FY111" s="338"/>
      <c r="FZ111" s="338"/>
      <c r="GA111" s="338"/>
      <c r="GB111" s="338"/>
      <c r="GC111" s="338"/>
      <c r="GD111" s="338"/>
      <c r="GE111" s="338"/>
      <c r="GF111" s="338"/>
      <c r="GG111" s="338"/>
      <c r="GH111" s="338"/>
      <c r="GI111" s="338"/>
      <c r="GJ111" s="338"/>
      <c r="GK111" s="338"/>
      <c r="GL111" s="338"/>
      <c r="GM111" s="338"/>
      <c r="GN111" s="338"/>
      <c r="GO111" s="338"/>
      <c r="GP111" s="338"/>
      <c r="GQ111" s="338"/>
      <c r="GR111" s="338"/>
      <c r="GS111" s="338"/>
      <c r="GT111" s="338"/>
      <c r="GU111" s="338"/>
      <c r="GV111" s="338"/>
      <c r="GW111" s="338"/>
      <c r="GX111" s="338"/>
      <c r="GY111" s="338"/>
      <c r="GZ111" s="338"/>
      <c r="HA111" s="338"/>
      <c r="HB111" s="338"/>
      <c r="HC111" s="338"/>
      <c r="HD111" s="338"/>
      <c r="HE111" s="338"/>
      <c r="HF111" s="338"/>
      <c r="HG111" s="338"/>
      <c r="HH111" s="338"/>
      <c r="HI111" s="338"/>
      <c r="HJ111" s="338"/>
      <c r="HK111" s="338"/>
      <c r="HL111" s="338"/>
      <c r="HM111" s="338"/>
      <c r="HN111" s="338"/>
      <c r="HO111" s="338"/>
      <c r="HP111" s="338"/>
      <c r="HQ111" s="338"/>
      <c r="HR111" s="338"/>
      <c r="HS111" s="338"/>
    </row>
    <row r="112" spans="1:227" ht="30.2" customHeight="1">
      <c r="A112" s="400" t="s">
        <v>870</v>
      </c>
      <c r="B112" s="873" t="s">
        <v>871</v>
      </c>
      <c r="C112" s="884"/>
      <c r="D112" s="384" t="s">
        <v>18</v>
      </c>
      <c r="E112" s="362">
        <v>50</v>
      </c>
      <c r="F112" s="385">
        <v>400</v>
      </c>
      <c r="G112" s="380">
        <v>8.2600000000000007E-2</v>
      </c>
      <c r="H112" s="365">
        <f t="shared" si="12"/>
        <v>10.738000000000001</v>
      </c>
      <c r="I112" s="380">
        <v>7.7000000000000013E-2</v>
      </c>
      <c r="J112" s="365">
        <f t="shared" si="13"/>
        <v>10.010000000000002</v>
      </c>
      <c r="K112" s="338"/>
      <c r="L112" s="338"/>
      <c r="M112" s="338"/>
      <c r="N112" s="338"/>
      <c r="O112" s="338"/>
      <c r="P112" s="338"/>
      <c r="Q112" s="338"/>
      <c r="R112" s="338"/>
      <c r="S112" s="338"/>
      <c r="T112" s="338"/>
      <c r="U112" s="338"/>
      <c r="V112" s="338"/>
      <c r="W112" s="338"/>
      <c r="X112" s="338"/>
      <c r="Y112" s="338"/>
      <c r="Z112" s="338"/>
      <c r="AA112" s="338"/>
      <c r="AB112" s="338"/>
      <c r="AC112" s="338"/>
      <c r="AD112" s="338"/>
      <c r="AE112" s="338"/>
      <c r="AF112" s="338"/>
      <c r="AG112" s="338"/>
      <c r="AH112" s="338"/>
      <c r="AI112" s="338"/>
      <c r="AJ112" s="338"/>
      <c r="AK112" s="338"/>
      <c r="AL112" s="338"/>
      <c r="AM112" s="338"/>
      <c r="AN112" s="338"/>
      <c r="AO112" s="338"/>
      <c r="AP112" s="338"/>
      <c r="AQ112" s="338"/>
      <c r="AR112" s="338"/>
      <c r="AS112" s="338"/>
      <c r="AT112" s="338"/>
      <c r="AU112" s="338"/>
      <c r="AV112" s="338"/>
      <c r="AW112" s="338"/>
      <c r="AX112" s="338"/>
      <c r="AY112" s="338"/>
      <c r="AZ112" s="338"/>
      <c r="BA112" s="338"/>
      <c r="BB112" s="338"/>
      <c r="BC112" s="338"/>
      <c r="BD112" s="338"/>
      <c r="BE112" s="338"/>
      <c r="BF112" s="338"/>
      <c r="BG112" s="338"/>
      <c r="BH112" s="338"/>
      <c r="BI112" s="338"/>
      <c r="BJ112" s="338"/>
      <c r="BK112" s="338"/>
      <c r="BL112" s="338"/>
      <c r="BM112" s="338"/>
      <c r="BN112" s="338"/>
      <c r="BO112" s="338"/>
      <c r="BP112" s="338"/>
      <c r="BQ112" s="338"/>
      <c r="BR112" s="338"/>
      <c r="BS112" s="338"/>
      <c r="BT112" s="338"/>
      <c r="BU112" s="338"/>
      <c r="BV112" s="338"/>
      <c r="BW112" s="338"/>
      <c r="BX112" s="338"/>
      <c r="BY112" s="338"/>
      <c r="BZ112" s="338"/>
      <c r="CA112" s="338"/>
      <c r="CB112" s="338"/>
      <c r="CC112" s="338"/>
      <c r="CD112" s="338"/>
      <c r="CE112" s="338"/>
      <c r="CF112" s="338"/>
      <c r="CG112" s="338"/>
      <c r="CH112" s="338"/>
      <c r="CI112" s="338"/>
      <c r="CJ112" s="338"/>
      <c r="CK112" s="338"/>
      <c r="CL112" s="338"/>
      <c r="CM112" s="338"/>
      <c r="CN112" s="338"/>
      <c r="CO112" s="338"/>
      <c r="CP112" s="338"/>
      <c r="CQ112" s="338"/>
      <c r="CR112" s="338"/>
      <c r="CS112" s="338"/>
      <c r="CT112" s="338"/>
      <c r="CU112" s="338"/>
      <c r="CV112" s="338"/>
      <c r="CW112" s="338"/>
      <c r="CX112" s="338"/>
      <c r="CY112" s="338"/>
      <c r="CZ112" s="338"/>
      <c r="DA112" s="338"/>
      <c r="DB112" s="338"/>
      <c r="DC112" s="338"/>
      <c r="DD112" s="338"/>
      <c r="DE112" s="338"/>
      <c r="DF112" s="338"/>
      <c r="DG112" s="338"/>
      <c r="DH112" s="338"/>
      <c r="DI112" s="338"/>
      <c r="DJ112" s="338"/>
      <c r="DK112" s="338"/>
      <c r="DL112" s="338"/>
      <c r="DM112" s="338"/>
      <c r="DN112" s="338"/>
      <c r="DO112" s="338"/>
      <c r="DP112" s="338"/>
      <c r="DQ112" s="338"/>
      <c r="DR112" s="338"/>
      <c r="DS112" s="338"/>
      <c r="DT112" s="338"/>
      <c r="DU112" s="338"/>
      <c r="DV112" s="338"/>
      <c r="DW112" s="338"/>
      <c r="DX112" s="338"/>
      <c r="DY112" s="338"/>
      <c r="DZ112" s="338"/>
      <c r="EA112" s="338"/>
      <c r="EB112" s="338"/>
      <c r="EC112" s="338"/>
      <c r="ED112" s="338"/>
      <c r="EE112" s="338"/>
      <c r="EF112" s="338"/>
      <c r="EG112" s="338"/>
      <c r="EH112" s="338"/>
      <c r="EI112" s="338"/>
      <c r="EJ112" s="338"/>
      <c r="EK112" s="338"/>
      <c r="EL112" s="338"/>
      <c r="EM112" s="338"/>
      <c r="EN112" s="338"/>
      <c r="EO112" s="338"/>
      <c r="EP112" s="338"/>
      <c r="EQ112" s="338"/>
      <c r="ER112" s="338"/>
      <c r="ES112" s="338"/>
      <c r="ET112" s="338"/>
      <c r="EU112" s="338"/>
      <c r="EV112" s="338"/>
      <c r="EW112" s="338"/>
      <c r="EX112" s="338"/>
      <c r="EY112" s="338"/>
      <c r="EZ112" s="338"/>
      <c r="FA112" s="338"/>
      <c r="FB112" s="338"/>
      <c r="FC112" s="338"/>
      <c r="FD112" s="338"/>
      <c r="FE112" s="338"/>
      <c r="FF112" s="338"/>
      <c r="FG112" s="338"/>
      <c r="FH112" s="338"/>
      <c r="FI112" s="338"/>
      <c r="FJ112" s="338"/>
      <c r="FK112" s="338"/>
      <c r="FL112" s="338"/>
      <c r="FM112" s="338"/>
      <c r="FN112" s="338"/>
      <c r="FO112" s="338"/>
      <c r="FP112" s="338"/>
      <c r="FQ112" s="338"/>
      <c r="FR112" s="338"/>
      <c r="FS112" s="338"/>
      <c r="FT112" s="338"/>
      <c r="FU112" s="338"/>
      <c r="FV112" s="338"/>
      <c r="FW112" s="338"/>
      <c r="FX112" s="338"/>
      <c r="FY112" s="338"/>
      <c r="FZ112" s="338"/>
      <c r="GA112" s="338"/>
      <c r="GB112" s="338"/>
      <c r="GC112" s="338"/>
      <c r="GD112" s="338"/>
      <c r="GE112" s="338"/>
      <c r="GF112" s="338"/>
      <c r="GG112" s="338"/>
      <c r="GH112" s="338"/>
      <c r="GI112" s="338"/>
      <c r="GJ112" s="338"/>
      <c r="GK112" s="338"/>
      <c r="GL112" s="338"/>
      <c r="GM112" s="338"/>
      <c r="GN112" s="338"/>
      <c r="GO112" s="338"/>
      <c r="GP112" s="338"/>
      <c r="GQ112" s="338"/>
      <c r="GR112" s="338"/>
      <c r="GS112" s="338"/>
      <c r="GT112" s="338"/>
      <c r="GU112" s="338"/>
      <c r="GV112" s="338"/>
      <c r="GW112" s="338"/>
      <c r="GX112" s="338"/>
      <c r="GY112" s="338"/>
      <c r="GZ112" s="338"/>
      <c r="HA112" s="338"/>
      <c r="HB112" s="338"/>
      <c r="HC112" s="338"/>
      <c r="HD112" s="338"/>
      <c r="HE112" s="338"/>
      <c r="HF112" s="338"/>
      <c r="HG112" s="338"/>
      <c r="HH112" s="338"/>
      <c r="HI112" s="338"/>
      <c r="HJ112" s="338"/>
      <c r="HK112" s="338"/>
      <c r="HL112" s="338"/>
      <c r="HM112" s="338"/>
      <c r="HN112" s="338"/>
      <c r="HO112" s="338"/>
      <c r="HP112" s="338"/>
      <c r="HQ112" s="338"/>
      <c r="HR112" s="338"/>
      <c r="HS112" s="338"/>
    </row>
    <row r="113" spans="1:227" ht="30.2" customHeight="1">
      <c r="A113" s="400" t="s">
        <v>872</v>
      </c>
      <c r="B113" s="873"/>
      <c r="C113" s="884"/>
      <c r="D113" s="384" t="s">
        <v>18</v>
      </c>
      <c r="E113" s="362">
        <v>50</v>
      </c>
      <c r="F113" s="385">
        <v>400</v>
      </c>
      <c r="G113" s="380">
        <v>0.10619999999999999</v>
      </c>
      <c r="H113" s="365">
        <f t="shared" si="12"/>
        <v>13.805999999999999</v>
      </c>
      <c r="I113" s="380">
        <v>9.8999999999999991E-2</v>
      </c>
      <c r="J113" s="365">
        <f t="shared" si="13"/>
        <v>12.87</v>
      </c>
      <c r="K113" s="338"/>
      <c r="L113" s="338"/>
      <c r="M113" s="338"/>
      <c r="N113" s="338"/>
      <c r="O113" s="338"/>
      <c r="P113" s="338"/>
      <c r="Q113" s="338"/>
      <c r="R113" s="338"/>
      <c r="S113" s="338"/>
      <c r="T113" s="338"/>
      <c r="U113" s="338"/>
      <c r="V113" s="338"/>
      <c r="W113" s="338"/>
      <c r="X113" s="338"/>
      <c r="Y113" s="338"/>
      <c r="Z113" s="338"/>
      <c r="AA113" s="338"/>
      <c r="AB113" s="338"/>
      <c r="AC113" s="338"/>
      <c r="AD113" s="338"/>
      <c r="AE113" s="338"/>
      <c r="AF113" s="338"/>
      <c r="AG113" s="338"/>
      <c r="AH113" s="338"/>
      <c r="AI113" s="338"/>
      <c r="AJ113" s="338"/>
      <c r="AK113" s="338"/>
      <c r="AL113" s="338"/>
      <c r="AM113" s="338"/>
      <c r="AN113" s="338"/>
      <c r="AO113" s="338"/>
      <c r="AP113" s="338"/>
      <c r="AQ113" s="338"/>
      <c r="AR113" s="338"/>
      <c r="AS113" s="338"/>
      <c r="AT113" s="338"/>
      <c r="AU113" s="338"/>
      <c r="AV113" s="338"/>
      <c r="AW113" s="338"/>
      <c r="AX113" s="338"/>
      <c r="AY113" s="338"/>
      <c r="AZ113" s="338"/>
      <c r="BA113" s="338"/>
      <c r="BB113" s="338"/>
      <c r="BC113" s="338"/>
      <c r="BD113" s="338"/>
      <c r="BE113" s="338"/>
      <c r="BF113" s="338"/>
      <c r="BG113" s="338"/>
      <c r="BH113" s="338"/>
      <c r="BI113" s="338"/>
      <c r="BJ113" s="338"/>
      <c r="BK113" s="338"/>
      <c r="BL113" s="338"/>
      <c r="BM113" s="338"/>
      <c r="BN113" s="338"/>
      <c r="BO113" s="338"/>
      <c r="BP113" s="338"/>
      <c r="BQ113" s="338"/>
      <c r="BR113" s="338"/>
      <c r="BS113" s="338"/>
      <c r="BT113" s="338"/>
      <c r="BU113" s="338"/>
      <c r="BV113" s="338"/>
      <c r="BW113" s="338"/>
      <c r="BX113" s="338"/>
      <c r="BY113" s="338"/>
      <c r="BZ113" s="338"/>
      <c r="CA113" s="338"/>
      <c r="CB113" s="338"/>
      <c r="CC113" s="338"/>
      <c r="CD113" s="338"/>
      <c r="CE113" s="338"/>
      <c r="CF113" s="338"/>
      <c r="CG113" s="338"/>
      <c r="CH113" s="338"/>
      <c r="CI113" s="338"/>
      <c r="CJ113" s="338"/>
      <c r="CK113" s="338"/>
      <c r="CL113" s="338"/>
      <c r="CM113" s="338"/>
      <c r="CN113" s="338"/>
      <c r="CO113" s="338"/>
      <c r="CP113" s="338"/>
      <c r="CQ113" s="338"/>
      <c r="CR113" s="338"/>
      <c r="CS113" s="338"/>
      <c r="CT113" s="338"/>
      <c r="CU113" s="338"/>
      <c r="CV113" s="338"/>
      <c r="CW113" s="338"/>
      <c r="CX113" s="338"/>
      <c r="CY113" s="338"/>
      <c r="CZ113" s="338"/>
      <c r="DA113" s="338"/>
      <c r="DB113" s="338"/>
      <c r="DC113" s="338"/>
      <c r="DD113" s="338"/>
      <c r="DE113" s="338"/>
      <c r="DF113" s="338"/>
      <c r="DG113" s="338"/>
      <c r="DH113" s="338"/>
      <c r="DI113" s="338"/>
      <c r="DJ113" s="338"/>
      <c r="DK113" s="338"/>
      <c r="DL113" s="338"/>
      <c r="DM113" s="338"/>
      <c r="DN113" s="338"/>
      <c r="DO113" s="338"/>
      <c r="DP113" s="338"/>
      <c r="DQ113" s="338"/>
      <c r="DR113" s="338"/>
      <c r="DS113" s="338"/>
      <c r="DT113" s="338"/>
      <c r="DU113" s="338"/>
      <c r="DV113" s="338"/>
      <c r="DW113" s="338"/>
      <c r="DX113" s="338"/>
      <c r="DY113" s="338"/>
      <c r="DZ113" s="338"/>
      <c r="EA113" s="338"/>
      <c r="EB113" s="338"/>
      <c r="EC113" s="338"/>
      <c r="ED113" s="338"/>
      <c r="EE113" s="338"/>
      <c r="EF113" s="338"/>
      <c r="EG113" s="338"/>
      <c r="EH113" s="338"/>
      <c r="EI113" s="338"/>
      <c r="EJ113" s="338"/>
      <c r="EK113" s="338"/>
      <c r="EL113" s="338"/>
      <c r="EM113" s="338"/>
      <c r="EN113" s="338"/>
      <c r="EO113" s="338"/>
      <c r="EP113" s="338"/>
      <c r="EQ113" s="338"/>
      <c r="ER113" s="338"/>
      <c r="ES113" s="338"/>
      <c r="ET113" s="338"/>
      <c r="EU113" s="338"/>
      <c r="EV113" s="338"/>
      <c r="EW113" s="338"/>
      <c r="EX113" s="338"/>
      <c r="EY113" s="338"/>
      <c r="EZ113" s="338"/>
      <c r="FA113" s="338"/>
      <c r="FB113" s="338"/>
      <c r="FC113" s="338"/>
      <c r="FD113" s="338"/>
      <c r="FE113" s="338"/>
      <c r="FF113" s="338"/>
      <c r="FG113" s="338"/>
      <c r="FH113" s="338"/>
      <c r="FI113" s="338"/>
      <c r="FJ113" s="338"/>
      <c r="FK113" s="338"/>
      <c r="FL113" s="338"/>
      <c r="FM113" s="338"/>
      <c r="FN113" s="338"/>
      <c r="FO113" s="338"/>
      <c r="FP113" s="338"/>
      <c r="FQ113" s="338"/>
      <c r="FR113" s="338"/>
      <c r="FS113" s="338"/>
      <c r="FT113" s="338"/>
      <c r="FU113" s="338"/>
      <c r="FV113" s="338"/>
      <c r="FW113" s="338"/>
      <c r="FX113" s="338"/>
      <c r="FY113" s="338"/>
      <c r="FZ113" s="338"/>
      <c r="GA113" s="338"/>
      <c r="GB113" s="338"/>
      <c r="GC113" s="338"/>
      <c r="GD113" s="338"/>
      <c r="GE113" s="338"/>
      <c r="GF113" s="338"/>
      <c r="GG113" s="338"/>
      <c r="GH113" s="338"/>
      <c r="GI113" s="338"/>
      <c r="GJ113" s="338"/>
      <c r="GK113" s="338"/>
      <c r="GL113" s="338"/>
      <c r="GM113" s="338"/>
      <c r="GN113" s="338"/>
      <c r="GO113" s="338"/>
      <c r="GP113" s="338"/>
      <c r="GQ113" s="338"/>
      <c r="GR113" s="338"/>
      <c r="GS113" s="338"/>
      <c r="GT113" s="338"/>
      <c r="GU113" s="338"/>
      <c r="GV113" s="338"/>
      <c r="GW113" s="338"/>
      <c r="GX113" s="338"/>
      <c r="GY113" s="338"/>
      <c r="GZ113" s="338"/>
      <c r="HA113" s="338"/>
      <c r="HB113" s="338"/>
      <c r="HC113" s="338"/>
      <c r="HD113" s="338"/>
      <c r="HE113" s="338"/>
      <c r="HF113" s="338"/>
      <c r="HG113" s="338"/>
      <c r="HH113" s="338"/>
      <c r="HI113" s="338"/>
      <c r="HJ113" s="338"/>
      <c r="HK113" s="338"/>
      <c r="HL113" s="338"/>
      <c r="HM113" s="338"/>
      <c r="HN113" s="338"/>
      <c r="HO113" s="338"/>
      <c r="HP113" s="338"/>
      <c r="HQ113" s="338"/>
      <c r="HR113" s="338"/>
      <c r="HS113" s="338"/>
    </row>
    <row r="114" spans="1:227" ht="30.2" customHeight="1">
      <c r="A114" s="386" t="s">
        <v>873</v>
      </c>
      <c r="B114" s="873" t="s">
        <v>874</v>
      </c>
      <c r="C114" s="877"/>
      <c r="D114" s="384" t="s">
        <v>18</v>
      </c>
      <c r="E114" s="362">
        <v>50</v>
      </c>
      <c r="F114" s="385">
        <v>400</v>
      </c>
      <c r="G114" s="380">
        <v>0.10619999999999999</v>
      </c>
      <c r="H114" s="365">
        <f t="shared" si="12"/>
        <v>13.805999999999999</v>
      </c>
      <c r="I114" s="380">
        <v>9.8999999999999991E-2</v>
      </c>
      <c r="J114" s="365">
        <f t="shared" si="13"/>
        <v>12.87</v>
      </c>
      <c r="K114" s="338"/>
      <c r="L114" s="338"/>
      <c r="M114" s="338"/>
      <c r="N114" s="338"/>
      <c r="O114" s="338"/>
      <c r="P114" s="338"/>
      <c r="Q114" s="338"/>
      <c r="R114" s="338"/>
      <c r="S114" s="338"/>
      <c r="T114" s="338"/>
      <c r="U114" s="338"/>
      <c r="V114" s="338"/>
      <c r="W114" s="338"/>
      <c r="X114" s="338"/>
      <c r="Y114" s="338"/>
      <c r="Z114" s="338"/>
      <c r="AA114" s="338"/>
      <c r="AB114" s="338"/>
      <c r="AC114" s="338"/>
      <c r="AD114" s="338"/>
      <c r="AE114" s="338"/>
      <c r="AF114" s="338"/>
      <c r="AG114" s="338"/>
      <c r="AH114" s="338"/>
      <c r="AI114" s="338"/>
      <c r="AJ114" s="338"/>
      <c r="AK114" s="338"/>
      <c r="AL114" s="338"/>
      <c r="AM114" s="338"/>
      <c r="AN114" s="338"/>
      <c r="AO114" s="338"/>
      <c r="AP114" s="338"/>
      <c r="AQ114" s="338"/>
      <c r="AR114" s="338"/>
      <c r="AS114" s="338"/>
      <c r="AT114" s="338"/>
      <c r="AU114" s="338"/>
      <c r="AV114" s="338"/>
      <c r="AW114" s="338"/>
      <c r="AX114" s="338"/>
      <c r="AY114" s="338"/>
      <c r="AZ114" s="338"/>
      <c r="BA114" s="338"/>
      <c r="BB114" s="338"/>
      <c r="BC114" s="338"/>
      <c r="BD114" s="338"/>
      <c r="BE114" s="338"/>
      <c r="BF114" s="338"/>
      <c r="BG114" s="338"/>
      <c r="BH114" s="338"/>
      <c r="BI114" s="338"/>
      <c r="BJ114" s="338"/>
      <c r="BK114" s="338"/>
      <c r="BL114" s="338"/>
      <c r="BM114" s="338"/>
      <c r="BN114" s="338"/>
      <c r="BO114" s="338"/>
      <c r="BP114" s="338"/>
      <c r="BQ114" s="338"/>
      <c r="BR114" s="338"/>
      <c r="BS114" s="338"/>
      <c r="BT114" s="338"/>
      <c r="BU114" s="338"/>
      <c r="BV114" s="338"/>
      <c r="BW114" s="338"/>
      <c r="BX114" s="338"/>
      <c r="BY114" s="338"/>
      <c r="BZ114" s="338"/>
      <c r="CA114" s="338"/>
      <c r="CB114" s="338"/>
      <c r="CC114" s="338"/>
      <c r="CD114" s="338"/>
      <c r="CE114" s="338"/>
      <c r="CF114" s="338"/>
      <c r="CG114" s="338"/>
      <c r="CH114" s="338"/>
      <c r="CI114" s="338"/>
      <c r="CJ114" s="338"/>
      <c r="CK114" s="338"/>
      <c r="CL114" s="338"/>
      <c r="CM114" s="338"/>
      <c r="CN114" s="338"/>
      <c r="CO114" s="338"/>
      <c r="CP114" s="338"/>
      <c r="CQ114" s="338"/>
      <c r="CR114" s="338"/>
      <c r="CS114" s="338"/>
      <c r="CT114" s="338"/>
      <c r="CU114" s="338"/>
      <c r="CV114" s="338"/>
      <c r="CW114" s="338"/>
      <c r="CX114" s="338"/>
      <c r="CY114" s="338"/>
      <c r="CZ114" s="338"/>
      <c r="DA114" s="338"/>
      <c r="DB114" s="338"/>
      <c r="DC114" s="338"/>
      <c r="DD114" s="338"/>
      <c r="DE114" s="338"/>
      <c r="DF114" s="338"/>
      <c r="DG114" s="338"/>
      <c r="DH114" s="338"/>
      <c r="DI114" s="338"/>
      <c r="DJ114" s="338"/>
      <c r="DK114" s="338"/>
      <c r="DL114" s="338"/>
      <c r="DM114" s="338"/>
      <c r="DN114" s="338"/>
      <c r="DO114" s="338"/>
      <c r="DP114" s="338"/>
      <c r="DQ114" s="338"/>
      <c r="DR114" s="338"/>
      <c r="DS114" s="338"/>
      <c r="DT114" s="338"/>
      <c r="DU114" s="338"/>
      <c r="DV114" s="338"/>
      <c r="DW114" s="338"/>
      <c r="DX114" s="338"/>
      <c r="DY114" s="338"/>
      <c r="DZ114" s="338"/>
      <c r="EA114" s="338"/>
      <c r="EB114" s="338"/>
      <c r="EC114" s="338"/>
      <c r="ED114" s="338"/>
      <c r="EE114" s="338"/>
      <c r="EF114" s="338"/>
      <c r="EG114" s="338"/>
      <c r="EH114" s="338"/>
      <c r="EI114" s="338"/>
      <c r="EJ114" s="338"/>
      <c r="EK114" s="338"/>
      <c r="EL114" s="338"/>
      <c r="EM114" s="338"/>
      <c r="EN114" s="338"/>
      <c r="EO114" s="338"/>
      <c r="EP114" s="338"/>
      <c r="EQ114" s="338"/>
      <c r="ER114" s="338"/>
      <c r="ES114" s="338"/>
      <c r="ET114" s="338"/>
      <c r="EU114" s="338"/>
      <c r="EV114" s="338"/>
      <c r="EW114" s="338"/>
      <c r="EX114" s="338"/>
      <c r="EY114" s="338"/>
      <c r="EZ114" s="338"/>
      <c r="FA114" s="338"/>
      <c r="FB114" s="338"/>
      <c r="FC114" s="338"/>
      <c r="FD114" s="338"/>
      <c r="FE114" s="338"/>
      <c r="FF114" s="338"/>
      <c r="FG114" s="338"/>
      <c r="FH114" s="338"/>
      <c r="FI114" s="338"/>
      <c r="FJ114" s="338"/>
      <c r="FK114" s="338"/>
      <c r="FL114" s="338"/>
      <c r="FM114" s="338"/>
      <c r="FN114" s="338"/>
      <c r="FO114" s="338"/>
      <c r="FP114" s="338"/>
      <c r="FQ114" s="338"/>
      <c r="FR114" s="338"/>
      <c r="FS114" s="338"/>
      <c r="FT114" s="338"/>
      <c r="FU114" s="338"/>
      <c r="FV114" s="338"/>
      <c r="FW114" s="338"/>
      <c r="FX114" s="338"/>
      <c r="FY114" s="338"/>
      <c r="FZ114" s="338"/>
      <c r="GA114" s="338"/>
      <c r="GB114" s="338"/>
      <c r="GC114" s="338"/>
      <c r="GD114" s="338"/>
      <c r="GE114" s="338"/>
      <c r="GF114" s="338"/>
      <c r="GG114" s="338"/>
      <c r="GH114" s="338"/>
      <c r="GI114" s="338"/>
      <c r="GJ114" s="338"/>
      <c r="GK114" s="338"/>
      <c r="GL114" s="338"/>
      <c r="GM114" s="338"/>
      <c r="GN114" s="338"/>
      <c r="GO114" s="338"/>
      <c r="GP114" s="338"/>
      <c r="GQ114" s="338"/>
      <c r="GR114" s="338"/>
      <c r="GS114" s="338"/>
      <c r="GT114" s="338"/>
      <c r="GU114" s="338"/>
      <c r="GV114" s="338"/>
      <c r="GW114" s="338"/>
      <c r="GX114" s="338"/>
      <c r="GY114" s="338"/>
      <c r="GZ114" s="338"/>
      <c r="HA114" s="338"/>
      <c r="HB114" s="338"/>
      <c r="HC114" s="338"/>
      <c r="HD114" s="338"/>
      <c r="HE114" s="338"/>
      <c r="HF114" s="338"/>
      <c r="HG114" s="338"/>
      <c r="HH114" s="338"/>
      <c r="HI114" s="338"/>
      <c r="HJ114" s="338"/>
      <c r="HK114" s="338"/>
      <c r="HL114" s="338"/>
      <c r="HM114" s="338"/>
      <c r="HN114" s="338"/>
      <c r="HO114" s="338"/>
      <c r="HP114" s="338"/>
      <c r="HQ114" s="338"/>
      <c r="HR114" s="338"/>
      <c r="HS114" s="338"/>
    </row>
    <row r="115" spans="1:227" ht="30.2" customHeight="1">
      <c r="A115" s="386" t="s">
        <v>875</v>
      </c>
      <c r="B115" s="873"/>
      <c r="C115" s="877"/>
      <c r="D115" s="384" t="s">
        <v>18</v>
      </c>
      <c r="E115" s="362">
        <v>50</v>
      </c>
      <c r="F115" s="385">
        <v>400</v>
      </c>
      <c r="G115" s="380">
        <v>0.1298</v>
      </c>
      <c r="H115" s="365">
        <f t="shared" si="12"/>
        <v>16.873999999999999</v>
      </c>
      <c r="I115" s="380">
        <v>0.121</v>
      </c>
      <c r="J115" s="365">
        <f t="shared" si="13"/>
        <v>15.73</v>
      </c>
      <c r="K115" s="338"/>
      <c r="L115" s="338"/>
      <c r="M115" s="338"/>
      <c r="N115" s="338"/>
      <c r="O115" s="338"/>
      <c r="P115" s="338"/>
      <c r="Q115" s="338"/>
      <c r="R115" s="338"/>
      <c r="S115" s="338"/>
      <c r="T115" s="338"/>
      <c r="U115" s="338"/>
      <c r="V115" s="338"/>
      <c r="W115" s="338"/>
      <c r="X115" s="338"/>
      <c r="Y115" s="338"/>
      <c r="Z115" s="338"/>
      <c r="AA115" s="338"/>
      <c r="AB115" s="338"/>
      <c r="AC115" s="338"/>
      <c r="AD115" s="338"/>
      <c r="AE115" s="338"/>
      <c r="AF115" s="338"/>
      <c r="AG115" s="338"/>
      <c r="AH115" s="338"/>
      <c r="AI115" s="338"/>
      <c r="AJ115" s="338"/>
      <c r="AK115" s="338"/>
      <c r="AL115" s="338"/>
      <c r="AM115" s="338"/>
      <c r="AN115" s="338"/>
      <c r="AO115" s="338"/>
      <c r="AP115" s="338"/>
      <c r="AQ115" s="338"/>
      <c r="AR115" s="338"/>
      <c r="AS115" s="338"/>
      <c r="AT115" s="338"/>
      <c r="AU115" s="338"/>
      <c r="AV115" s="338"/>
      <c r="AW115" s="338"/>
      <c r="AX115" s="338"/>
      <c r="AY115" s="338"/>
      <c r="AZ115" s="338"/>
      <c r="BA115" s="338"/>
      <c r="BB115" s="338"/>
      <c r="BC115" s="338"/>
      <c r="BD115" s="338"/>
      <c r="BE115" s="338"/>
      <c r="BF115" s="338"/>
      <c r="BG115" s="338"/>
      <c r="BH115" s="338"/>
      <c r="BI115" s="338"/>
      <c r="BJ115" s="338"/>
      <c r="BK115" s="338"/>
      <c r="BL115" s="338"/>
      <c r="BM115" s="338"/>
      <c r="BN115" s="338"/>
      <c r="BO115" s="338"/>
      <c r="BP115" s="338"/>
      <c r="BQ115" s="338"/>
      <c r="BR115" s="338"/>
      <c r="BS115" s="338"/>
      <c r="BT115" s="338"/>
      <c r="BU115" s="338"/>
      <c r="BV115" s="338"/>
      <c r="BW115" s="338"/>
      <c r="BX115" s="338"/>
      <c r="BY115" s="338"/>
      <c r="BZ115" s="338"/>
      <c r="CA115" s="338"/>
      <c r="CB115" s="338"/>
      <c r="CC115" s="338"/>
      <c r="CD115" s="338"/>
      <c r="CE115" s="338"/>
      <c r="CF115" s="338"/>
      <c r="CG115" s="338"/>
      <c r="CH115" s="338"/>
      <c r="CI115" s="338"/>
      <c r="CJ115" s="338"/>
      <c r="CK115" s="338"/>
      <c r="CL115" s="338"/>
      <c r="CM115" s="338"/>
      <c r="CN115" s="338"/>
      <c r="CO115" s="338"/>
      <c r="CP115" s="338"/>
      <c r="CQ115" s="338"/>
      <c r="CR115" s="338"/>
      <c r="CS115" s="338"/>
      <c r="CT115" s="338"/>
      <c r="CU115" s="338"/>
      <c r="CV115" s="338"/>
      <c r="CW115" s="338"/>
      <c r="CX115" s="338"/>
      <c r="CY115" s="338"/>
      <c r="CZ115" s="338"/>
      <c r="DA115" s="338"/>
      <c r="DB115" s="338"/>
      <c r="DC115" s="338"/>
      <c r="DD115" s="338"/>
      <c r="DE115" s="338"/>
      <c r="DF115" s="338"/>
      <c r="DG115" s="338"/>
      <c r="DH115" s="338"/>
      <c r="DI115" s="338"/>
      <c r="DJ115" s="338"/>
      <c r="DK115" s="338"/>
      <c r="DL115" s="338"/>
      <c r="DM115" s="338"/>
      <c r="DN115" s="338"/>
      <c r="DO115" s="338"/>
      <c r="DP115" s="338"/>
      <c r="DQ115" s="338"/>
      <c r="DR115" s="338"/>
      <c r="DS115" s="338"/>
      <c r="DT115" s="338"/>
      <c r="DU115" s="338"/>
      <c r="DV115" s="338"/>
      <c r="DW115" s="338"/>
      <c r="DX115" s="338"/>
      <c r="DY115" s="338"/>
      <c r="DZ115" s="338"/>
      <c r="EA115" s="338"/>
      <c r="EB115" s="338"/>
      <c r="EC115" s="338"/>
      <c r="ED115" s="338"/>
      <c r="EE115" s="338"/>
      <c r="EF115" s="338"/>
      <c r="EG115" s="338"/>
      <c r="EH115" s="338"/>
      <c r="EI115" s="338"/>
      <c r="EJ115" s="338"/>
      <c r="EK115" s="338"/>
      <c r="EL115" s="338"/>
      <c r="EM115" s="338"/>
      <c r="EN115" s="338"/>
      <c r="EO115" s="338"/>
      <c r="EP115" s="338"/>
      <c r="EQ115" s="338"/>
      <c r="ER115" s="338"/>
      <c r="ES115" s="338"/>
      <c r="ET115" s="338"/>
      <c r="EU115" s="338"/>
      <c r="EV115" s="338"/>
      <c r="EW115" s="338"/>
      <c r="EX115" s="338"/>
      <c r="EY115" s="338"/>
      <c r="EZ115" s="338"/>
      <c r="FA115" s="338"/>
      <c r="FB115" s="338"/>
      <c r="FC115" s="338"/>
      <c r="FD115" s="338"/>
      <c r="FE115" s="338"/>
      <c r="FF115" s="338"/>
      <c r="FG115" s="338"/>
      <c r="FH115" s="338"/>
      <c r="FI115" s="338"/>
      <c r="FJ115" s="338"/>
      <c r="FK115" s="338"/>
      <c r="FL115" s="338"/>
      <c r="FM115" s="338"/>
      <c r="FN115" s="338"/>
      <c r="FO115" s="338"/>
      <c r="FP115" s="338"/>
      <c r="FQ115" s="338"/>
      <c r="FR115" s="338"/>
      <c r="FS115" s="338"/>
      <c r="FT115" s="338"/>
      <c r="FU115" s="338"/>
      <c r="FV115" s="338"/>
      <c r="FW115" s="338"/>
      <c r="FX115" s="338"/>
      <c r="FY115" s="338"/>
      <c r="FZ115" s="338"/>
      <c r="GA115" s="338"/>
      <c r="GB115" s="338"/>
      <c r="GC115" s="338"/>
      <c r="GD115" s="338"/>
      <c r="GE115" s="338"/>
      <c r="GF115" s="338"/>
      <c r="GG115" s="338"/>
      <c r="GH115" s="338"/>
      <c r="GI115" s="338"/>
      <c r="GJ115" s="338"/>
      <c r="GK115" s="338"/>
      <c r="GL115" s="338"/>
      <c r="GM115" s="338"/>
      <c r="GN115" s="338"/>
      <c r="GO115" s="338"/>
      <c r="GP115" s="338"/>
      <c r="GQ115" s="338"/>
      <c r="GR115" s="338"/>
      <c r="GS115" s="338"/>
      <c r="GT115" s="338"/>
      <c r="GU115" s="338"/>
      <c r="GV115" s="338"/>
      <c r="GW115" s="338"/>
      <c r="GX115" s="338"/>
      <c r="GY115" s="338"/>
      <c r="GZ115" s="338"/>
      <c r="HA115" s="338"/>
      <c r="HB115" s="338"/>
      <c r="HC115" s="338"/>
      <c r="HD115" s="338"/>
      <c r="HE115" s="338"/>
      <c r="HF115" s="338"/>
      <c r="HG115" s="338"/>
      <c r="HH115" s="338"/>
      <c r="HI115" s="338"/>
      <c r="HJ115" s="338"/>
      <c r="HK115" s="338"/>
      <c r="HL115" s="338"/>
      <c r="HM115" s="338"/>
      <c r="HN115" s="338"/>
      <c r="HO115" s="338"/>
      <c r="HP115" s="338"/>
      <c r="HQ115" s="338"/>
      <c r="HR115" s="338"/>
      <c r="HS115" s="338"/>
    </row>
    <row r="116" spans="1:227" ht="30.2" customHeight="1">
      <c r="A116" s="400" t="s">
        <v>876</v>
      </c>
      <c r="B116" s="362" t="s">
        <v>877</v>
      </c>
      <c r="C116" s="401"/>
      <c r="D116" s="384" t="s">
        <v>18</v>
      </c>
      <c r="E116" s="362">
        <v>50</v>
      </c>
      <c r="F116" s="385">
        <v>400</v>
      </c>
      <c r="G116" s="380">
        <v>8.2600000000000007E-2</v>
      </c>
      <c r="H116" s="365">
        <f t="shared" si="12"/>
        <v>10.738000000000001</v>
      </c>
      <c r="I116" s="380">
        <v>7.7000000000000013E-2</v>
      </c>
      <c r="J116" s="365">
        <f t="shared" si="13"/>
        <v>10.010000000000002</v>
      </c>
      <c r="K116" s="338"/>
      <c r="L116" s="338"/>
      <c r="M116" s="338"/>
      <c r="N116" s="338"/>
      <c r="O116" s="338"/>
      <c r="P116" s="338"/>
      <c r="Q116" s="338"/>
      <c r="R116" s="338"/>
      <c r="S116" s="338"/>
      <c r="T116" s="338"/>
      <c r="U116" s="338"/>
      <c r="V116" s="338"/>
      <c r="W116" s="338"/>
      <c r="X116" s="338"/>
      <c r="Y116" s="338"/>
      <c r="Z116" s="338"/>
      <c r="AA116" s="338"/>
      <c r="AB116" s="338"/>
      <c r="AC116" s="338"/>
      <c r="AD116" s="338"/>
      <c r="AE116" s="338"/>
      <c r="AF116" s="338"/>
      <c r="AG116" s="338"/>
      <c r="AH116" s="338"/>
      <c r="AI116" s="338"/>
      <c r="AJ116" s="338"/>
      <c r="AK116" s="338"/>
      <c r="AL116" s="338"/>
      <c r="AM116" s="338"/>
      <c r="AN116" s="338"/>
      <c r="AO116" s="338"/>
      <c r="AP116" s="338"/>
      <c r="AQ116" s="338"/>
      <c r="AR116" s="338"/>
      <c r="AS116" s="338"/>
      <c r="AT116" s="338"/>
      <c r="AU116" s="338"/>
      <c r="AV116" s="338"/>
      <c r="AW116" s="338"/>
      <c r="AX116" s="338"/>
      <c r="AY116" s="338"/>
      <c r="AZ116" s="338"/>
      <c r="BA116" s="338"/>
      <c r="BB116" s="338"/>
      <c r="BC116" s="338"/>
      <c r="BD116" s="338"/>
      <c r="BE116" s="338"/>
      <c r="BF116" s="338"/>
      <c r="BG116" s="338"/>
      <c r="BH116" s="338"/>
      <c r="BI116" s="338"/>
      <c r="BJ116" s="338"/>
      <c r="BK116" s="338"/>
      <c r="BL116" s="338"/>
      <c r="BM116" s="338"/>
      <c r="BN116" s="338"/>
      <c r="BO116" s="338"/>
      <c r="BP116" s="338"/>
      <c r="BQ116" s="338"/>
      <c r="BR116" s="338"/>
      <c r="BS116" s="338"/>
      <c r="BT116" s="338"/>
      <c r="BU116" s="338"/>
      <c r="BV116" s="338"/>
      <c r="BW116" s="338"/>
      <c r="BX116" s="338"/>
      <c r="BY116" s="338"/>
      <c r="BZ116" s="338"/>
      <c r="CA116" s="338"/>
      <c r="CB116" s="338"/>
      <c r="CC116" s="338"/>
      <c r="CD116" s="338"/>
      <c r="CE116" s="338"/>
      <c r="CF116" s="338"/>
      <c r="CG116" s="338"/>
      <c r="CH116" s="338"/>
      <c r="CI116" s="338"/>
      <c r="CJ116" s="338"/>
      <c r="CK116" s="338"/>
      <c r="CL116" s="338"/>
      <c r="CM116" s="338"/>
      <c r="CN116" s="338"/>
      <c r="CO116" s="338"/>
      <c r="CP116" s="338"/>
      <c r="CQ116" s="338"/>
      <c r="CR116" s="338"/>
      <c r="CS116" s="338"/>
      <c r="CT116" s="338"/>
      <c r="CU116" s="338"/>
      <c r="CV116" s="338"/>
      <c r="CW116" s="338"/>
      <c r="CX116" s="338"/>
      <c r="CY116" s="338"/>
      <c r="CZ116" s="338"/>
      <c r="DA116" s="338"/>
      <c r="DB116" s="338"/>
      <c r="DC116" s="338"/>
      <c r="DD116" s="338"/>
      <c r="DE116" s="338"/>
      <c r="DF116" s="338"/>
      <c r="DG116" s="338"/>
      <c r="DH116" s="338"/>
      <c r="DI116" s="338"/>
      <c r="DJ116" s="338"/>
      <c r="DK116" s="338"/>
      <c r="DL116" s="338"/>
      <c r="DM116" s="338"/>
      <c r="DN116" s="338"/>
      <c r="DO116" s="338"/>
      <c r="DP116" s="338"/>
      <c r="DQ116" s="338"/>
      <c r="DR116" s="338"/>
      <c r="DS116" s="338"/>
      <c r="DT116" s="338"/>
      <c r="DU116" s="338"/>
      <c r="DV116" s="338"/>
      <c r="DW116" s="338"/>
      <c r="DX116" s="338"/>
      <c r="DY116" s="338"/>
      <c r="DZ116" s="338"/>
      <c r="EA116" s="338"/>
      <c r="EB116" s="338"/>
      <c r="EC116" s="338"/>
      <c r="ED116" s="338"/>
      <c r="EE116" s="338"/>
      <c r="EF116" s="338"/>
      <c r="EG116" s="338"/>
      <c r="EH116" s="338"/>
      <c r="EI116" s="338"/>
      <c r="EJ116" s="338"/>
      <c r="EK116" s="338"/>
      <c r="EL116" s="338"/>
      <c r="EM116" s="338"/>
      <c r="EN116" s="338"/>
      <c r="EO116" s="338"/>
      <c r="EP116" s="338"/>
      <c r="EQ116" s="338"/>
      <c r="ER116" s="338"/>
      <c r="ES116" s="338"/>
      <c r="ET116" s="338"/>
      <c r="EU116" s="338"/>
      <c r="EV116" s="338"/>
      <c r="EW116" s="338"/>
      <c r="EX116" s="338"/>
      <c r="EY116" s="338"/>
      <c r="EZ116" s="338"/>
      <c r="FA116" s="338"/>
      <c r="FB116" s="338"/>
      <c r="FC116" s="338"/>
      <c r="FD116" s="338"/>
      <c r="FE116" s="338"/>
      <c r="FF116" s="338"/>
      <c r="FG116" s="338"/>
      <c r="FH116" s="338"/>
      <c r="FI116" s="338"/>
      <c r="FJ116" s="338"/>
      <c r="FK116" s="338"/>
      <c r="FL116" s="338"/>
      <c r="FM116" s="338"/>
      <c r="FN116" s="338"/>
      <c r="FO116" s="338"/>
      <c r="FP116" s="338"/>
      <c r="FQ116" s="338"/>
      <c r="FR116" s="338"/>
      <c r="FS116" s="338"/>
      <c r="FT116" s="338"/>
      <c r="FU116" s="338"/>
      <c r="FV116" s="338"/>
      <c r="FW116" s="338"/>
      <c r="FX116" s="338"/>
      <c r="FY116" s="338"/>
      <c r="FZ116" s="338"/>
      <c r="GA116" s="338"/>
      <c r="GB116" s="338"/>
      <c r="GC116" s="338"/>
      <c r="GD116" s="338"/>
      <c r="GE116" s="338"/>
      <c r="GF116" s="338"/>
      <c r="GG116" s="338"/>
      <c r="GH116" s="338"/>
      <c r="GI116" s="338"/>
      <c r="GJ116" s="338"/>
      <c r="GK116" s="338"/>
      <c r="GL116" s="338"/>
      <c r="GM116" s="338"/>
      <c r="GN116" s="338"/>
      <c r="GO116" s="338"/>
      <c r="GP116" s="338"/>
      <c r="GQ116" s="338"/>
      <c r="GR116" s="338"/>
      <c r="GS116" s="338"/>
      <c r="GT116" s="338"/>
      <c r="GU116" s="338"/>
      <c r="GV116" s="338"/>
      <c r="GW116" s="338"/>
      <c r="GX116" s="338"/>
      <c r="GY116" s="338"/>
      <c r="GZ116" s="338"/>
      <c r="HA116" s="338"/>
      <c r="HB116" s="338"/>
      <c r="HC116" s="338"/>
      <c r="HD116" s="338"/>
      <c r="HE116" s="338"/>
      <c r="HF116" s="338"/>
      <c r="HG116" s="338"/>
      <c r="HH116" s="338"/>
      <c r="HI116" s="338"/>
      <c r="HJ116" s="338"/>
      <c r="HK116" s="338"/>
      <c r="HL116" s="338"/>
      <c r="HM116" s="338"/>
      <c r="HN116" s="338"/>
      <c r="HO116" s="338"/>
      <c r="HP116" s="338"/>
      <c r="HQ116" s="338"/>
      <c r="HR116" s="338"/>
      <c r="HS116" s="338"/>
    </row>
    <row r="117" spans="1:227" ht="30.2" customHeight="1">
      <c r="A117" s="400" t="s">
        <v>878</v>
      </c>
      <c r="B117" s="873" t="s">
        <v>879</v>
      </c>
      <c r="C117" s="877"/>
      <c r="D117" s="384" t="s">
        <v>18</v>
      </c>
      <c r="E117" s="362">
        <v>50</v>
      </c>
      <c r="F117" s="385">
        <v>400</v>
      </c>
      <c r="G117" s="380">
        <v>0.2006</v>
      </c>
      <c r="H117" s="365">
        <f t="shared" si="12"/>
        <v>26.077999999999999</v>
      </c>
      <c r="I117" s="380">
        <v>0.187</v>
      </c>
      <c r="J117" s="365">
        <f t="shared" si="13"/>
        <v>24.31</v>
      </c>
      <c r="K117" s="338"/>
      <c r="L117" s="338"/>
      <c r="M117" s="338"/>
      <c r="N117" s="338"/>
      <c r="O117" s="338"/>
      <c r="P117" s="338"/>
      <c r="Q117" s="338"/>
      <c r="R117" s="338"/>
      <c r="S117" s="338"/>
      <c r="T117" s="338"/>
      <c r="U117" s="338"/>
      <c r="V117" s="338"/>
      <c r="W117" s="338"/>
      <c r="X117" s="338"/>
      <c r="Y117" s="338"/>
      <c r="Z117" s="338"/>
      <c r="AA117" s="338"/>
      <c r="AB117" s="338"/>
      <c r="AC117" s="338"/>
      <c r="AD117" s="338"/>
      <c r="AE117" s="338"/>
      <c r="AF117" s="338"/>
      <c r="AG117" s="338"/>
      <c r="AH117" s="338"/>
      <c r="AI117" s="338"/>
      <c r="AJ117" s="338"/>
      <c r="AK117" s="338"/>
      <c r="AL117" s="338"/>
      <c r="AM117" s="338"/>
      <c r="AN117" s="338"/>
      <c r="AO117" s="338"/>
      <c r="AP117" s="338"/>
      <c r="AQ117" s="338"/>
      <c r="AR117" s="338"/>
      <c r="AS117" s="338"/>
      <c r="AT117" s="338"/>
      <c r="AU117" s="338"/>
      <c r="AV117" s="338"/>
      <c r="AW117" s="338"/>
      <c r="AX117" s="338"/>
      <c r="AY117" s="338"/>
      <c r="AZ117" s="338"/>
      <c r="BA117" s="338"/>
      <c r="BB117" s="338"/>
      <c r="BC117" s="338"/>
      <c r="BD117" s="338"/>
      <c r="BE117" s="338"/>
      <c r="BF117" s="338"/>
      <c r="BG117" s="338"/>
      <c r="BH117" s="338"/>
      <c r="BI117" s="338"/>
      <c r="BJ117" s="338"/>
      <c r="BK117" s="338"/>
      <c r="BL117" s="338"/>
      <c r="BM117" s="338"/>
      <c r="BN117" s="338"/>
      <c r="BO117" s="338"/>
      <c r="BP117" s="338"/>
      <c r="BQ117" s="338"/>
      <c r="BR117" s="338"/>
      <c r="BS117" s="338"/>
      <c r="BT117" s="338"/>
      <c r="BU117" s="338"/>
      <c r="BV117" s="338"/>
      <c r="BW117" s="338"/>
      <c r="BX117" s="338"/>
      <c r="BY117" s="338"/>
      <c r="BZ117" s="338"/>
      <c r="CA117" s="338"/>
      <c r="CB117" s="338"/>
      <c r="CC117" s="338"/>
      <c r="CD117" s="338"/>
      <c r="CE117" s="338"/>
      <c r="CF117" s="338"/>
      <c r="CG117" s="338"/>
      <c r="CH117" s="338"/>
      <c r="CI117" s="338"/>
      <c r="CJ117" s="338"/>
      <c r="CK117" s="338"/>
      <c r="CL117" s="338"/>
      <c r="CM117" s="338"/>
      <c r="CN117" s="338"/>
      <c r="CO117" s="338"/>
      <c r="CP117" s="338"/>
      <c r="CQ117" s="338"/>
      <c r="CR117" s="338"/>
      <c r="CS117" s="338"/>
      <c r="CT117" s="338"/>
      <c r="CU117" s="338"/>
      <c r="CV117" s="338"/>
      <c r="CW117" s="338"/>
      <c r="CX117" s="338"/>
      <c r="CY117" s="338"/>
      <c r="CZ117" s="338"/>
      <c r="DA117" s="338"/>
      <c r="DB117" s="338"/>
      <c r="DC117" s="338"/>
      <c r="DD117" s="338"/>
      <c r="DE117" s="338"/>
      <c r="DF117" s="338"/>
      <c r="DG117" s="338"/>
      <c r="DH117" s="338"/>
      <c r="DI117" s="338"/>
      <c r="DJ117" s="338"/>
      <c r="DK117" s="338"/>
      <c r="DL117" s="338"/>
      <c r="DM117" s="338"/>
      <c r="DN117" s="338"/>
      <c r="DO117" s="338"/>
      <c r="DP117" s="338"/>
      <c r="DQ117" s="338"/>
      <c r="DR117" s="338"/>
      <c r="DS117" s="338"/>
      <c r="DT117" s="338"/>
      <c r="DU117" s="338"/>
      <c r="DV117" s="338"/>
      <c r="DW117" s="338"/>
      <c r="DX117" s="338"/>
      <c r="DY117" s="338"/>
      <c r="DZ117" s="338"/>
      <c r="EA117" s="338"/>
      <c r="EB117" s="338"/>
      <c r="EC117" s="338"/>
      <c r="ED117" s="338"/>
      <c r="EE117" s="338"/>
      <c r="EF117" s="338"/>
      <c r="EG117" s="338"/>
      <c r="EH117" s="338"/>
      <c r="EI117" s="338"/>
      <c r="EJ117" s="338"/>
      <c r="EK117" s="338"/>
      <c r="EL117" s="338"/>
      <c r="EM117" s="338"/>
      <c r="EN117" s="338"/>
      <c r="EO117" s="338"/>
      <c r="EP117" s="338"/>
      <c r="EQ117" s="338"/>
      <c r="ER117" s="338"/>
      <c r="ES117" s="338"/>
      <c r="ET117" s="338"/>
      <c r="EU117" s="338"/>
      <c r="EV117" s="338"/>
      <c r="EW117" s="338"/>
      <c r="EX117" s="338"/>
      <c r="EY117" s="338"/>
      <c r="EZ117" s="338"/>
      <c r="FA117" s="338"/>
      <c r="FB117" s="338"/>
      <c r="FC117" s="338"/>
      <c r="FD117" s="338"/>
      <c r="FE117" s="338"/>
      <c r="FF117" s="338"/>
      <c r="FG117" s="338"/>
      <c r="FH117" s="338"/>
      <c r="FI117" s="338"/>
      <c r="FJ117" s="338"/>
      <c r="FK117" s="338"/>
      <c r="FL117" s="338"/>
      <c r="FM117" s="338"/>
      <c r="FN117" s="338"/>
      <c r="FO117" s="338"/>
      <c r="FP117" s="338"/>
      <c r="FQ117" s="338"/>
      <c r="FR117" s="338"/>
      <c r="FS117" s="338"/>
      <c r="FT117" s="338"/>
      <c r="FU117" s="338"/>
      <c r="FV117" s="338"/>
      <c r="FW117" s="338"/>
      <c r="FX117" s="338"/>
      <c r="FY117" s="338"/>
      <c r="FZ117" s="338"/>
      <c r="GA117" s="338"/>
      <c r="GB117" s="338"/>
      <c r="GC117" s="338"/>
      <c r="GD117" s="338"/>
      <c r="GE117" s="338"/>
      <c r="GF117" s="338"/>
      <c r="GG117" s="338"/>
      <c r="GH117" s="338"/>
      <c r="GI117" s="338"/>
      <c r="GJ117" s="338"/>
      <c r="GK117" s="338"/>
      <c r="GL117" s="338"/>
      <c r="GM117" s="338"/>
      <c r="GN117" s="338"/>
      <c r="GO117" s="338"/>
      <c r="GP117" s="338"/>
      <c r="GQ117" s="338"/>
      <c r="GR117" s="338"/>
      <c r="GS117" s="338"/>
      <c r="GT117" s="338"/>
      <c r="GU117" s="338"/>
      <c r="GV117" s="338"/>
      <c r="GW117" s="338"/>
      <c r="GX117" s="338"/>
      <c r="GY117" s="338"/>
      <c r="GZ117" s="338"/>
      <c r="HA117" s="338"/>
      <c r="HB117" s="338"/>
      <c r="HC117" s="338"/>
      <c r="HD117" s="338"/>
      <c r="HE117" s="338"/>
      <c r="HF117" s="338"/>
      <c r="HG117" s="338"/>
      <c r="HH117" s="338"/>
      <c r="HI117" s="338"/>
      <c r="HJ117" s="338"/>
      <c r="HK117" s="338"/>
      <c r="HL117" s="338"/>
      <c r="HM117" s="338"/>
      <c r="HN117" s="338"/>
      <c r="HO117" s="338"/>
      <c r="HP117" s="338"/>
      <c r="HQ117" s="338"/>
      <c r="HR117" s="338"/>
      <c r="HS117" s="338"/>
    </row>
    <row r="118" spans="1:227" ht="30.2" customHeight="1">
      <c r="A118" s="400" t="s">
        <v>880</v>
      </c>
      <c r="B118" s="873"/>
      <c r="C118" s="877"/>
      <c r="D118" s="384" t="s">
        <v>18</v>
      </c>
      <c r="E118" s="362">
        <v>50</v>
      </c>
      <c r="F118" s="385">
        <v>400</v>
      </c>
      <c r="G118" s="380">
        <v>0.21239999999999998</v>
      </c>
      <c r="H118" s="365">
        <f t="shared" si="12"/>
        <v>27.611999999999998</v>
      </c>
      <c r="I118" s="380">
        <v>0.19799999999999998</v>
      </c>
      <c r="J118" s="365">
        <f t="shared" si="13"/>
        <v>25.74</v>
      </c>
      <c r="K118" s="338"/>
      <c r="L118" s="338"/>
      <c r="M118" s="338"/>
      <c r="N118" s="338"/>
      <c r="O118" s="338"/>
      <c r="P118" s="338"/>
      <c r="Q118" s="338"/>
      <c r="R118" s="338"/>
      <c r="S118" s="338"/>
      <c r="T118" s="338"/>
      <c r="U118" s="338"/>
      <c r="V118" s="338"/>
      <c r="W118" s="338"/>
      <c r="X118" s="338"/>
      <c r="Y118" s="338"/>
      <c r="Z118" s="338"/>
      <c r="AA118" s="338"/>
      <c r="AB118" s="338"/>
      <c r="AC118" s="338"/>
      <c r="AD118" s="338"/>
      <c r="AE118" s="338"/>
      <c r="AF118" s="338"/>
      <c r="AG118" s="338"/>
      <c r="AH118" s="338"/>
      <c r="AI118" s="338"/>
      <c r="AJ118" s="338"/>
      <c r="AK118" s="338"/>
      <c r="AL118" s="338"/>
      <c r="AM118" s="338"/>
      <c r="AN118" s="338"/>
      <c r="AO118" s="338"/>
      <c r="AP118" s="338"/>
      <c r="AQ118" s="338"/>
      <c r="AR118" s="338"/>
      <c r="AS118" s="338"/>
      <c r="AT118" s="338"/>
      <c r="AU118" s="338"/>
      <c r="AV118" s="338"/>
      <c r="AW118" s="338"/>
      <c r="AX118" s="338"/>
      <c r="AY118" s="338"/>
      <c r="AZ118" s="338"/>
      <c r="BA118" s="338"/>
      <c r="BB118" s="338"/>
      <c r="BC118" s="338"/>
      <c r="BD118" s="338"/>
      <c r="BE118" s="338"/>
      <c r="BF118" s="338"/>
      <c r="BG118" s="338"/>
      <c r="BH118" s="338"/>
      <c r="BI118" s="338"/>
      <c r="BJ118" s="338"/>
      <c r="BK118" s="338"/>
      <c r="BL118" s="338"/>
      <c r="BM118" s="338"/>
      <c r="BN118" s="338"/>
      <c r="BO118" s="338"/>
      <c r="BP118" s="338"/>
      <c r="BQ118" s="338"/>
      <c r="BR118" s="338"/>
      <c r="BS118" s="338"/>
      <c r="BT118" s="338"/>
      <c r="BU118" s="338"/>
      <c r="BV118" s="338"/>
      <c r="BW118" s="338"/>
      <c r="BX118" s="338"/>
      <c r="BY118" s="338"/>
      <c r="BZ118" s="338"/>
      <c r="CA118" s="338"/>
      <c r="CB118" s="338"/>
      <c r="CC118" s="338"/>
      <c r="CD118" s="338"/>
      <c r="CE118" s="338"/>
      <c r="CF118" s="338"/>
      <c r="CG118" s="338"/>
      <c r="CH118" s="338"/>
      <c r="CI118" s="338"/>
      <c r="CJ118" s="338"/>
      <c r="CK118" s="338"/>
      <c r="CL118" s="338"/>
      <c r="CM118" s="338"/>
      <c r="CN118" s="338"/>
      <c r="CO118" s="338"/>
      <c r="CP118" s="338"/>
      <c r="CQ118" s="338"/>
      <c r="CR118" s="338"/>
      <c r="CS118" s="338"/>
      <c r="CT118" s="338"/>
      <c r="CU118" s="338"/>
      <c r="CV118" s="338"/>
      <c r="CW118" s="338"/>
      <c r="CX118" s="338"/>
      <c r="CY118" s="338"/>
      <c r="CZ118" s="338"/>
      <c r="DA118" s="338"/>
      <c r="DB118" s="338"/>
      <c r="DC118" s="338"/>
      <c r="DD118" s="338"/>
      <c r="DE118" s="338"/>
      <c r="DF118" s="338"/>
      <c r="DG118" s="338"/>
      <c r="DH118" s="338"/>
      <c r="DI118" s="338"/>
      <c r="DJ118" s="338"/>
      <c r="DK118" s="338"/>
      <c r="DL118" s="338"/>
      <c r="DM118" s="338"/>
      <c r="DN118" s="338"/>
      <c r="DO118" s="338"/>
      <c r="DP118" s="338"/>
      <c r="DQ118" s="338"/>
      <c r="DR118" s="338"/>
      <c r="DS118" s="338"/>
      <c r="DT118" s="338"/>
      <c r="DU118" s="338"/>
      <c r="DV118" s="338"/>
      <c r="DW118" s="338"/>
      <c r="DX118" s="338"/>
      <c r="DY118" s="338"/>
      <c r="DZ118" s="338"/>
      <c r="EA118" s="338"/>
      <c r="EB118" s="338"/>
      <c r="EC118" s="338"/>
      <c r="ED118" s="338"/>
      <c r="EE118" s="338"/>
      <c r="EF118" s="338"/>
      <c r="EG118" s="338"/>
      <c r="EH118" s="338"/>
      <c r="EI118" s="338"/>
      <c r="EJ118" s="338"/>
      <c r="EK118" s="338"/>
      <c r="EL118" s="338"/>
      <c r="EM118" s="338"/>
      <c r="EN118" s="338"/>
      <c r="EO118" s="338"/>
      <c r="EP118" s="338"/>
      <c r="EQ118" s="338"/>
      <c r="ER118" s="338"/>
      <c r="ES118" s="338"/>
      <c r="ET118" s="338"/>
      <c r="EU118" s="338"/>
      <c r="EV118" s="338"/>
      <c r="EW118" s="338"/>
      <c r="EX118" s="338"/>
      <c r="EY118" s="338"/>
      <c r="EZ118" s="338"/>
      <c r="FA118" s="338"/>
      <c r="FB118" s="338"/>
      <c r="FC118" s="338"/>
      <c r="FD118" s="338"/>
      <c r="FE118" s="338"/>
      <c r="FF118" s="338"/>
      <c r="FG118" s="338"/>
      <c r="FH118" s="338"/>
      <c r="FI118" s="338"/>
      <c r="FJ118" s="338"/>
      <c r="FK118" s="338"/>
      <c r="FL118" s="338"/>
      <c r="FM118" s="338"/>
      <c r="FN118" s="338"/>
      <c r="FO118" s="338"/>
      <c r="FP118" s="338"/>
      <c r="FQ118" s="338"/>
      <c r="FR118" s="338"/>
      <c r="FS118" s="338"/>
      <c r="FT118" s="338"/>
      <c r="FU118" s="338"/>
      <c r="FV118" s="338"/>
      <c r="FW118" s="338"/>
      <c r="FX118" s="338"/>
      <c r="FY118" s="338"/>
      <c r="FZ118" s="338"/>
      <c r="GA118" s="338"/>
      <c r="GB118" s="338"/>
      <c r="GC118" s="338"/>
      <c r="GD118" s="338"/>
      <c r="GE118" s="338"/>
      <c r="GF118" s="338"/>
      <c r="GG118" s="338"/>
      <c r="GH118" s="338"/>
      <c r="GI118" s="338"/>
      <c r="GJ118" s="338"/>
      <c r="GK118" s="338"/>
      <c r="GL118" s="338"/>
      <c r="GM118" s="338"/>
      <c r="GN118" s="338"/>
      <c r="GO118" s="338"/>
      <c r="GP118" s="338"/>
      <c r="GQ118" s="338"/>
      <c r="GR118" s="338"/>
      <c r="GS118" s="338"/>
      <c r="GT118" s="338"/>
      <c r="GU118" s="338"/>
      <c r="GV118" s="338"/>
      <c r="GW118" s="338"/>
      <c r="GX118" s="338"/>
      <c r="GY118" s="338"/>
      <c r="GZ118" s="338"/>
      <c r="HA118" s="338"/>
      <c r="HB118" s="338"/>
      <c r="HC118" s="338"/>
      <c r="HD118" s="338"/>
      <c r="HE118" s="338"/>
      <c r="HF118" s="338"/>
      <c r="HG118" s="338"/>
      <c r="HH118" s="338"/>
      <c r="HI118" s="338"/>
      <c r="HJ118" s="338"/>
      <c r="HK118" s="338"/>
      <c r="HL118" s="338"/>
      <c r="HM118" s="338"/>
      <c r="HN118" s="338"/>
      <c r="HO118" s="338"/>
      <c r="HP118" s="338"/>
      <c r="HQ118" s="338"/>
      <c r="HR118" s="338"/>
      <c r="HS118" s="338"/>
    </row>
    <row r="119" spans="1:227" ht="30.2" customHeight="1">
      <c r="A119" s="400" t="s">
        <v>881</v>
      </c>
      <c r="B119" s="362" t="s">
        <v>882</v>
      </c>
      <c r="C119" s="406"/>
      <c r="D119" s="384" t="s">
        <v>18</v>
      </c>
      <c r="E119" s="362">
        <v>50</v>
      </c>
      <c r="F119" s="385">
        <v>400</v>
      </c>
      <c r="G119" s="380">
        <v>0.21239999999999998</v>
      </c>
      <c r="H119" s="365">
        <f t="shared" si="12"/>
        <v>27.611999999999998</v>
      </c>
      <c r="I119" s="380">
        <v>0.19799999999999998</v>
      </c>
      <c r="J119" s="365">
        <f t="shared" si="13"/>
        <v>25.74</v>
      </c>
      <c r="K119" s="338"/>
      <c r="L119" s="338"/>
      <c r="M119" s="338"/>
      <c r="N119" s="338"/>
      <c r="O119" s="338"/>
      <c r="P119" s="338"/>
      <c r="Q119" s="338"/>
      <c r="R119" s="338"/>
      <c r="S119" s="338"/>
      <c r="T119" s="338"/>
      <c r="U119" s="338"/>
      <c r="V119" s="338"/>
      <c r="W119" s="338"/>
      <c r="X119" s="338"/>
      <c r="Y119" s="338"/>
      <c r="Z119" s="338"/>
      <c r="AA119" s="338"/>
      <c r="AB119" s="338"/>
      <c r="AC119" s="338"/>
      <c r="AD119" s="338"/>
      <c r="AE119" s="338"/>
      <c r="AF119" s="338"/>
      <c r="AG119" s="338"/>
      <c r="AH119" s="338"/>
      <c r="AI119" s="338"/>
      <c r="AJ119" s="338"/>
      <c r="AK119" s="338"/>
      <c r="AL119" s="338"/>
      <c r="AM119" s="338"/>
      <c r="AN119" s="338"/>
      <c r="AO119" s="338"/>
      <c r="AP119" s="338"/>
      <c r="AQ119" s="338"/>
      <c r="AR119" s="338"/>
      <c r="AS119" s="338"/>
      <c r="AT119" s="338"/>
      <c r="AU119" s="338"/>
      <c r="AV119" s="338"/>
      <c r="AW119" s="338"/>
      <c r="AX119" s="338"/>
      <c r="AY119" s="338"/>
      <c r="AZ119" s="338"/>
      <c r="BA119" s="338"/>
      <c r="BB119" s="338"/>
      <c r="BC119" s="338"/>
      <c r="BD119" s="338"/>
      <c r="BE119" s="338"/>
      <c r="BF119" s="338"/>
      <c r="BG119" s="338"/>
      <c r="BH119" s="338"/>
      <c r="BI119" s="338"/>
      <c r="BJ119" s="338"/>
      <c r="BK119" s="338"/>
      <c r="BL119" s="338"/>
      <c r="BM119" s="338"/>
      <c r="BN119" s="338"/>
      <c r="BO119" s="338"/>
      <c r="BP119" s="338"/>
      <c r="BQ119" s="338"/>
      <c r="BR119" s="338"/>
      <c r="BS119" s="338"/>
      <c r="BT119" s="338"/>
      <c r="BU119" s="338"/>
      <c r="BV119" s="338"/>
      <c r="BW119" s="338"/>
      <c r="BX119" s="338"/>
      <c r="BY119" s="338"/>
      <c r="BZ119" s="338"/>
      <c r="CA119" s="338"/>
      <c r="CB119" s="338"/>
      <c r="CC119" s="338"/>
      <c r="CD119" s="338"/>
      <c r="CE119" s="338"/>
      <c r="CF119" s="338"/>
      <c r="CG119" s="338"/>
      <c r="CH119" s="338"/>
      <c r="CI119" s="338"/>
      <c r="CJ119" s="338"/>
      <c r="CK119" s="338"/>
      <c r="CL119" s="338"/>
      <c r="CM119" s="338"/>
      <c r="CN119" s="338"/>
      <c r="CO119" s="338"/>
      <c r="CP119" s="338"/>
      <c r="CQ119" s="338"/>
      <c r="CR119" s="338"/>
      <c r="CS119" s="338"/>
      <c r="CT119" s="338"/>
      <c r="CU119" s="338"/>
      <c r="CV119" s="338"/>
      <c r="CW119" s="338"/>
      <c r="CX119" s="338"/>
      <c r="CY119" s="338"/>
      <c r="CZ119" s="338"/>
      <c r="DA119" s="338"/>
      <c r="DB119" s="338"/>
      <c r="DC119" s="338"/>
      <c r="DD119" s="338"/>
      <c r="DE119" s="338"/>
      <c r="DF119" s="338"/>
      <c r="DG119" s="338"/>
      <c r="DH119" s="338"/>
      <c r="DI119" s="338"/>
      <c r="DJ119" s="338"/>
      <c r="DK119" s="338"/>
      <c r="DL119" s="338"/>
      <c r="DM119" s="338"/>
      <c r="DN119" s="338"/>
      <c r="DO119" s="338"/>
      <c r="DP119" s="338"/>
      <c r="DQ119" s="338"/>
      <c r="DR119" s="338"/>
      <c r="DS119" s="338"/>
      <c r="DT119" s="338"/>
      <c r="DU119" s="338"/>
      <c r="DV119" s="338"/>
      <c r="DW119" s="338"/>
      <c r="DX119" s="338"/>
      <c r="DY119" s="338"/>
      <c r="DZ119" s="338"/>
      <c r="EA119" s="338"/>
      <c r="EB119" s="338"/>
      <c r="EC119" s="338"/>
      <c r="ED119" s="338"/>
      <c r="EE119" s="338"/>
      <c r="EF119" s="338"/>
      <c r="EG119" s="338"/>
      <c r="EH119" s="338"/>
      <c r="EI119" s="338"/>
      <c r="EJ119" s="338"/>
      <c r="EK119" s="338"/>
      <c r="EL119" s="338"/>
      <c r="EM119" s="338"/>
      <c r="EN119" s="338"/>
      <c r="EO119" s="338"/>
      <c r="EP119" s="338"/>
      <c r="EQ119" s="338"/>
      <c r="ER119" s="338"/>
      <c r="ES119" s="338"/>
      <c r="ET119" s="338"/>
      <c r="EU119" s="338"/>
      <c r="EV119" s="338"/>
      <c r="EW119" s="338"/>
      <c r="EX119" s="338"/>
      <c r="EY119" s="338"/>
      <c r="EZ119" s="338"/>
      <c r="FA119" s="338"/>
      <c r="FB119" s="338"/>
      <c r="FC119" s="338"/>
      <c r="FD119" s="338"/>
      <c r="FE119" s="338"/>
      <c r="FF119" s="338"/>
      <c r="FG119" s="338"/>
      <c r="FH119" s="338"/>
      <c r="FI119" s="338"/>
      <c r="FJ119" s="338"/>
      <c r="FK119" s="338"/>
      <c r="FL119" s="338"/>
      <c r="FM119" s="338"/>
      <c r="FN119" s="338"/>
      <c r="FO119" s="338"/>
      <c r="FP119" s="338"/>
      <c r="FQ119" s="338"/>
      <c r="FR119" s="338"/>
      <c r="FS119" s="338"/>
      <c r="FT119" s="338"/>
      <c r="FU119" s="338"/>
      <c r="FV119" s="338"/>
      <c r="FW119" s="338"/>
      <c r="FX119" s="338"/>
      <c r="FY119" s="338"/>
      <c r="FZ119" s="338"/>
      <c r="GA119" s="338"/>
      <c r="GB119" s="338"/>
      <c r="GC119" s="338"/>
      <c r="GD119" s="338"/>
      <c r="GE119" s="338"/>
      <c r="GF119" s="338"/>
      <c r="GG119" s="338"/>
      <c r="GH119" s="338"/>
      <c r="GI119" s="338"/>
      <c r="GJ119" s="338"/>
      <c r="GK119" s="338"/>
      <c r="GL119" s="338"/>
      <c r="GM119" s="338"/>
      <c r="GN119" s="338"/>
      <c r="GO119" s="338"/>
      <c r="GP119" s="338"/>
      <c r="GQ119" s="338"/>
      <c r="GR119" s="338"/>
      <c r="GS119" s="338"/>
      <c r="GT119" s="338"/>
      <c r="GU119" s="338"/>
      <c r="GV119" s="338"/>
      <c r="GW119" s="338"/>
      <c r="GX119" s="338"/>
      <c r="GY119" s="338"/>
      <c r="GZ119" s="338"/>
      <c r="HA119" s="338"/>
      <c r="HB119" s="338"/>
      <c r="HC119" s="338"/>
      <c r="HD119" s="338"/>
      <c r="HE119" s="338"/>
      <c r="HF119" s="338"/>
      <c r="HG119" s="338"/>
      <c r="HH119" s="338"/>
      <c r="HI119" s="338"/>
      <c r="HJ119" s="338"/>
      <c r="HK119" s="338"/>
      <c r="HL119" s="338"/>
      <c r="HM119" s="338"/>
      <c r="HN119" s="338"/>
      <c r="HO119" s="338"/>
      <c r="HP119" s="338"/>
      <c r="HQ119" s="338"/>
      <c r="HR119" s="338"/>
      <c r="HS119" s="338"/>
    </row>
    <row r="120" spans="1:227" ht="30.2" customHeight="1">
      <c r="A120" s="400" t="s">
        <v>883</v>
      </c>
      <c r="B120" s="362" t="s">
        <v>884</v>
      </c>
      <c r="C120" s="406"/>
      <c r="D120" s="384" t="s">
        <v>18</v>
      </c>
      <c r="E120" s="362">
        <v>50</v>
      </c>
      <c r="F120" s="385">
        <v>400</v>
      </c>
      <c r="G120" s="380"/>
      <c r="H120" s="365">
        <f t="shared" si="12"/>
        <v>0</v>
      </c>
      <c r="I120" s="380"/>
      <c r="J120" s="365">
        <f t="shared" si="13"/>
        <v>0</v>
      </c>
      <c r="K120" s="338"/>
      <c r="L120" s="338"/>
      <c r="M120" s="338"/>
      <c r="N120" s="338"/>
      <c r="O120" s="338"/>
      <c r="P120" s="338"/>
      <c r="Q120" s="338"/>
      <c r="R120" s="338"/>
      <c r="S120" s="338"/>
      <c r="T120" s="338"/>
      <c r="U120" s="338"/>
      <c r="V120" s="338"/>
      <c r="W120" s="338"/>
      <c r="X120" s="338"/>
      <c r="Y120" s="338"/>
      <c r="Z120" s="338"/>
      <c r="AA120" s="338"/>
      <c r="AB120" s="338"/>
      <c r="AC120" s="338"/>
      <c r="AD120" s="338"/>
      <c r="AE120" s="338"/>
      <c r="AF120" s="338"/>
      <c r="AG120" s="338"/>
      <c r="AH120" s="338"/>
      <c r="AI120" s="338"/>
      <c r="AJ120" s="338"/>
      <c r="AK120" s="338"/>
      <c r="AL120" s="338"/>
      <c r="AM120" s="338"/>
      <c r="AN120" s="338"/>
      <c r="AO120" s="338"/>
      <c r="AP120" s="338"/>
      <c r="AQ120" s="338"/>
      <c r="AR120" s="338"/>
      <c r="AS120" s="338"/>
      <c r="AT120" s="338"/>
      <c r="AU120" s="338"/>
      <c r="AV120" s="338"/>
      <c r="AW120" s="338"/>
      <c r="AX120" s="338"/>
      <c r="AY120" s="338"/>
      <c r="AZ120" s="338"/>
      <c r="BA120" s="338"/>
      <c r="BB120" s="338"/>
      <c r="BC120" s="338"/>
      <c r="BD120" s="338"/>
      <c r="BE120" s="338"/>
      <c r="BF120" s="338"/>
      <c r="BG120" s="338"/>
      <c r="BH120" s="338"/>
      <c r="BI120" s="338"/>
      <c r="BJ120" s="338"/>
      <c r="BK120" s="338"/>
      <c r="BL120" s="338"/>
      <c r="BM120" s="338"/>
      <c r="BN120" s="338"/>
      <c r="BO120" s="338"/>
      <c r="BP120" s="338"/>
      <c r="BQ120" s="338"/>
      <c r="BR120" s="338"/>
      <c r="BS120" s="338"/>
      <c r="BT120" s="338"/>
      <c r="BU120" s="338"/>
      <c r="BV120" s="338"/>
      <c r="BW120" s="338"/>
      <c r="BX120" s="338"/>
      <c r="BY120" s="338"/>
      <c r="BZ120" s="338"/>
      <c r="CA120" s="338"/>
      <c r="CB120" s="338"/>
      <c r="CC120" s="338"/>
      <c r="CD120" s="338"/>
      <c r="CE120" s="338"/>
      <c r="CF120" s="338"/>
      <c r="CG120" s="338"/>
      <c r="CH120" s="338"/>
      <c r="CI120" s="338"/>
      <c r="CJ120" s="338"/>
      <c r="CK120" s="338"/>
      <c r="CL120" s="338"/>
      <c r="CM120" s="338"/>
      <c r="CN120" s="338"/>
      <c r="CO120" s="338"/>
      <c r="CP120" s="338"/>
      <c r="CQ120" s="338"/>
      <c r="CR120" s="338"/>
      <c r="CS120" s="338"/>
      <c r="CT120" s="338"/>
      <c r="CU120" s="338"/>
      <c r="CV120" s="338"/>
      <c r="CW120" s="338"/>
      <c r="CX120" s="338"/>
      <c r="CY120" s="338"/>
      <c r="CZ120" s="338"/>
      <c r="DA120" s="338"/>
      <c r="DB120" s="338"/>
      <c r="DC120" s="338"/>
      <c r="DD120" s="338"/>
      <c r="DE120" s="338"/>
      <c r="DF120" s="338"/>
      <c r="DG120" s="338"/>
      <c r="DH120" s="338"/>
      <c r="DI120" s="338"/>
      <c r="DJ120" s="338"/>
      <c r="DK120" s="338"/>
      <c r="DL120" s="338"/>
      <c r="DM120" s="338"/>
      <c r="DN120" s="338"/>
      <c r="DO120" s="338"/>
      <c r="DP120" s="338"/>
      <c r="DQ120" s="338"/>
      <c r="DR120" s="338"/>
      <c r="DS120" s="338"/>
      <c r="DT120" s="338"/>
      <c r="DU120" s="338"/>
      <c r="DV120" s="338"/>
      <c r="DW120" s="338"/>
      <c r="DX120" s="338"/>
      <c r="DY120" s="338"/>
      <c r="DZ120" s="338"/>
      <c r="EA120" s="338"/>
      <c r="EB120" s="338"/>
      <c r="EC120" s="338"/>
      <c r="ED120" s="338"/>
      <c r="EE120" s="338"/>
      <c r="EF120" s="338"/>
      <c r="EG120" s="338"/>
      <c r="EH120" s="338"/>
      <c r="EI120" s="338"/>
      <c r="EJ120" s="338"/>
      <c r="EK120" s="338"/>
      <c r="EL120" s="338"/>
      <c r="EM120" s="338"/>
      <c r="EN120" s="338"/>
      <c r="EO120" s="338"/>
      <c r="EP120" s="338"/>
      <c r="EQ120" s="338"/>
      <c r="ER120" s="338"/>
      <c r="ES120" s="338"/>
      <c r="ET120" s="338"/>
      <c r="EU120" s="338"/>
      <c r="EV120" s="338"/>
      <c r="EW120" s="338"/>
      <c r="EX120" s="338"/>
      <c r="EY120" s="338"/>
      <c r="EZ120" s="338"/>
      <c r="FA120" s="338"/>
      <c r="FB120" s="338"/>
      <c r="FC120" s="338"/>
      <c r="FD120" s="338"/>
      <c r="FE120" s="338"/>
      <c r="FF120" s="338"/>
      <c r="FG120" s="338"/>
      <c r="FH120" s="338"/>
      <c r="FI120" s="338"/>
      <c r="FJ120" s="338"/>
      <c r="FK120" s="338"/>
      <c r="FL120" s="338"/>
      <c r="FM120" s="338"/>
      <c r="FN120" s="338"/>
      <c r="FO120" s="338"/>
      <c r="FP120" s="338"/>
      <c r="FQ120" s="338"/>
      <c r="FR120" s="338"/>
      <c r="FS120" s="338"/>
      <c r="FT120" s="338"/>
      <c r="FU120" s="338"/>
      <c r="FV120" s="338"/>
      <c r="FW120" s="338"/>
      <c r="FX120" s="338"/>
      <c r="FY120" s="338"/>
      <c r="FZ120" s="338"/>
      <c r="GA120" s="338"/>
      <c r="GB120" s="338"/>
      <c r="GC120" s="338"/>
      <c r="GD120" s="338"/>
      <c r="GE120" s="338"/>
      <c r="GF120" s="338"/>
      <c r="GG120" s="338"/>
      <c r="GH120" s="338"/>
      <c r="GI120" s="338"/>
      <c r="GJ120" s="338"/>
      <c r="GK120" s="338"/>
      <c r="GL120" s="338"/>
      <c r="GM120" s="338"/>
      <c r="GN120" s="338"/>
      <c r="GO120" s="338"/>
      <c r="GP120" s="338"/>
      <c r="GQ120" s="338"/>
      <c r="GR120" s="338"/>
      <c r="GS120" s="338"/>
      <c r="GT120" s="338"/>
      <c r="GU120" s="338"/>
      <c r="GV120" s="338"/>
      <c r="GW120" s="338"/>
      <c r="GX120" s="338"/>
      <c r="GY120" s="338"/>
      <c r="GZ120" s="338"/>
      <c r="HA120" s="338"/>
      <c r="HB120" s="338"/>
      <c r="HC120" s="338"/>
      <c r="HD120" s="338"/>
      <c r="HE120" s="338"/>
      <c r="HF120" s="338"/>
      <c r="HG120" s="338"/>
      <c r="HH120" s="338"/>
      <c r="HI120" s="338"/>
      <c r="HJ120" s="338"/>
      <c r="HK120" s="338"/>
      <c r="HL120" s="338"/>
      <c r="HM120" s="338"/>
      <c r="HN120" s="338"/>
      <c r="HO120" s="338"/>
      <c r="HP120" s="338"/>
      <c r="HQ120" s="338"/>
      <c r="HR120" s="338"/>
      <c r="HS120" s="338"/>
    </row>
    <row r="121" spans="1:227" ht="30.2" customHeight="1">
      <c r="A121" s="400" t="s">
        <v>885</v>
      </c>
      <c r="B121" s="362" t="s">
        <v>886</v>
      </c>
      <c r="C121" s="401"/>
      <c r="D121" s="384" t="s">
        <v>18</v>
      </c>
      <c r="E121" s="362">
        <v>50</v>
      </c>
      <c r="F121" s="385">
        <v>400</v>
      </c>
      <c r="G121" s="380"/>
      <c r="H121" s="365">
        <f t="shared" si="12"/>
        <v>0</v>
      </c>
      <c r="I121" s="380"/>
      <c r="J121" s="365">
        <f t="shared" si="13"/>
        <v>0</v>
      </c>
      <c r="K121" s="338"/>
      <c r="L121" s="338"/>
      <c r="M121" s="338"/>
      <c r="N121" s="338"/>
      <c r="O121" s="338"/>
      <c r="P121" s="338"/>
      <c r="Q121" s="338"/>
      <c r="R121" s="338"/>
      <c r="S121" s="338"/>
      <c r="T121" s="338"/>
      <c r="U121" s="338"/>
      <c r="V121" s="338"/>
      <c r="W121" s="338"/>
      <c r="X121" s="338"/>
      <c r="Y121" s="338"/>
      <c r="Z121" s="338"/>
      <c r="AA121" s="338"/>
      <c r="AB121" s="338"/>
      <c r="AC121" s="338"/>
      <c r="AD121" s="338"/>
      <c r="AE121" s="338"/>
      <c r="AF121" s="338"/>
      <c r="AG121" s="338"/>
      <c r="AH121" s="338"/>
      <c r="AI121" s="338"/>
      <c r="AJ121" s="338"/>
      <c r="AK121" s="338"/>
      <c r="AL121" s="338"/>
      <c r="AM121" s="338"/>
      <c r="AN121" s="338"/>
      <c r="AO121" s="338"/>
      <c r="AP121" s="338"/>
      <c r="AQ121" s="338"/>
      <c r="AR121" s="338"/>
      <c r="AS121" s="338"/>
      <c r="AT121" s="338"/>
      <c r="AU121" s="338"/>
      <c r="AV121" s="338"/>
      <c r="AW121" s="338"/>
      <c r="AX121" s="338"/>
      <c r="AY121" s="338"/>
      <c r="AZ121" s="338"/>
      <c r="BA121" s="338"/>
      <c r="BB121" s="338"/>
      <c r="BC121" s="338"/>
      <c r="BD121" s="338"/>
      <c r="BE121" s="338"/>
      <c r="BF121" s="338"/>
      <c r="BG121" s="338"/>
      <c r="BH121" s="338"/>
      <c r="BI121" s="338"/>
      <c r="BJ121" s="338"/>
      <c r="BK121" s="338"/>
      <c r="BL121" s="338"/>
      <c r="BM121" s="338"/>
      <c r="BN121" s="338"/>
      <c r="BO121" s="338"/>
      <c r="BP121" s="338"/>
      <c r="BQ121" s="338"/>
      <c r="BR121" s="338"/>
      <c r="BS121" s="338"/>
      <c r="BT121" s="338"/>
      <c r="BU121" s="338"/>
      <c r="BV121" s="338"/>
      <c r="BW121" s="338"/>
      <c r="BX121" s="338"/>
      <c r="BY121" s="338"/>
      <c r="BZ121" s="338"/>
      <c r="CA121" s="338"/>
      <c r="CB121" s="338"/>
      <c r="CC121" s="338"/>
      <c r="CD121" s="338"/>
      <c r="CE121" s="338"/>
      <c r="CF121" s="338"/>
      <c r="CG121" s="338"/>
      <c r="CH121" s="338"/>
      <c r="CI121" s="338"/>
      <c r="CJ121" s="338"/>
      <c r="CK121" s="338"/>
      <c r="CL121" s="338"/>
      <c r="CM121" s="338"/>
      <c r="CN121" s="338"/>
      <c r="CO121" s="338"/>
      <c r="CP121" s="338"/>
      <c r="CQ121" s="338"/>
      <c r="CR121" s="338"/>
      <c r="CS121" s="338"/>
      <c r="CT121" s="338"/>
      <c r="CU121" s="338"/>
      <c r="CV121" s="338"/>
      <c r="CW121" s="338"/>
      <c r="CX121" s="338"/>
      <c r="CY121" s="338"/>
      <c r="CZ121" s="338"/>
      <c r="DA121" s="338"/>
      <c r="DB121" s="338"/>
      <c r="DC121" s="338"/>
      <c r="DD121" s="338"/>
      <c r="DE121" s="338"/>
      <c r="DF121" s="338"/>
      <c r="DG121" s="338"/>
      <c r="DH121" s="338"/>
      <c r="DI121" s="338"/>
      <c r="DJ121" s="338"/>
      <c r="DK121" s="338"/>
      <c r="DL121" s="338"/>
      <c r="DM121" s="338"/>
      <c r="DN121" s="338"/>
      <c r="DO121" s="338"/>
      <c r="DP121" s="338"/>
      <c r="DQ121" s="338"/>
      <c r="DR121" s="338"/>
      <c r="DS121" s="338"/>
      <c r="DT121" s="338"/>
      <c r="DU121" s="338"/>
      <c r="DV121" s="338"/>
      <c r="DW121" s="338"/>
      <c r="DX121" s="338"/>
      <c r="DY121" s="338"/>
      <c r="DZ121" s="338"/>
      <c r="EA121" s="338"/>
      <c r="EB121" s="338"/>
      <c r="EC121" s="338"/>
      <c r="ED121" s="338"/>
      <c r="EE121" s="338"/>
      <c r="EF121" s="338"/>
      <c r="EG121" s="338"/>
      <c r="EH121" s="338"/>
      <c r="EI121" s="338"/>
      <c r="EJ121" s="338"/>
      <c r="EK121" s="338"/>
      <c r="EL121" s="338"/>
      <c r="EM121" s="338"/>
      <c r="EN121" s="338"/>
      <c r="EO121" s="338"/>
      <c r="EP121" s="338"/>
      <c r="EQ121" s="338"/>
      <c r="ER121" s="338"/>
      <c r="ES121" s="338"/>
      <c r="ET121" s="338"/>
      <c r="EU121" s="338"/>
      <c r="EV121" s="338"/>
      <c r="EW121" s="338"/>
      <c r="EX121" s="338"/>
      <c r="EY121" s="338"/>
      <c r="EZ121" s="338"/>
      <c r="FA121" s="338"/>
      <c r="FB121" s="338"/>
      <c r="FC121" s="338"/>
      <c r="FD121" s="338"/>
      <c r="FE121" s="338"/>
      <c r="FF121" s="338"/>
      <c r="FG121" s="338"/>
      <c r="FH121" s="338"/>
      <c r="FI121" s="338"/>
      <c r="FJ121" s="338"/>
      <c r="FK121" s="338"/>
      <c r="FL121" s="338"/>
      <c r="FM121" s="338"/>
      <c r="FN121" s="338"/>
      <c r="FO121" s="338"/>
      <c r="FP121" s="338"/>
      <c r="FQ121" s="338"/>
      <c r="FR121" s="338"/>
      <c r="FS121" s="338"/>
      <c r="FT121" s="338"/>
      <c r="FU121" s="338"/>
      <c r="FV121" s="338"/>
      <c r="FW121" s="338"/>
      <c r="FX121" s="338"/>
      <c r="FY121" s="338"/>
      <c r="FZ121" s="338"/>
      <c r="GA121" s="338"/>
      <c r="GB121" s="338"/>
      <c r="GC121" s="338"/>
      <c r="GD121" s="338"/>
      <c r="GE121" s="338"/>
      <c r="GF121" s="338"/>
      <c r="GG121" s="338"/>
      <c r="GH121" s="338"/>
      <c r="GI121" s="338"/>
      <c r="GJ121" s="338"/>
      <c r="GK121" s="338"/>
      <c r="GL121" s="338"/>
      <c r="GM121" s="338"/>
      <c r="GN121" s="338"/>
      <c r="GO121" s="338"/>
      <c r="GP121" s="338"/>
      <c r="GQ121" s="338"/>
      <c r="GR121" s="338"/>
      <c r="GS121" s="338"/>
      <c r="GT121" s="338"/>
      <c r="GU121" s="338"/>
      <c r="GV121" s="338"/>
      <c r="GW121" s="338"/>
      <c r="GX121" s="338"/>
      <c r="GY121" s="338"/>
      <c r="GZ121" s="338"/>
      <c r="HA121" s="338"/>
      <c r="HB121" s="338"/>
      <c r="HC121" s="338"/>
      <c r="HD121" s="338"/>
      <c r="HE121" s="338"/>
      <c r="HF121" s="338"/>
      <c r="HG121" s="338"/>
      <c r="HH121" s="338"/>
      <c r="HI121" s="338"/>
      <c r="HJ121" s="338"/>
      <c r="HK121" s="338"/>
      <c r="HL121" s="338"/>
      <c r="HM121" s="338"/>
      <c r="HN121" s="338"/>
      <c r="HO121" s="338"/>
      <c r="HP121" s="338"/>
      <c r="HQ121" s="338"/>
      <c r="HR121" s="338"/>
      <c r="HS121" s="338"/>
    </row>
    <row r="122" spans="1:227" ht="30.2" customHeight="1">
      <c r="A122" s="400" t="s">
        <v>887</v>
      </c>
      <c r="B122" s="362" t="s">
        <v>888</v>
      </c>
      <c r="C122" s="401"/>
      <c r="D122" s="384" t="s">
        <v>18</v>
      </c>
      <c r="E122" s="362">
        <v>50</v>
      </c>
      <c r="F122" s="385">
        <v>400</v>
      </c>
      <c r="G122" s="380"/>
      <c r="H122" s="365">
        <f t="shared" si="12"/>
        <v>0</v>
      </c>
      <c r="I122" s="380"/>
      <c r="J122" s="365">
        <f t="shared" si="13"/>
        <v>0</v>
      </c>
      <c r="K122" s="338"/>
      <c r="L122" s="338"/>
      <c r="M122" s="338"/>
      <c r="N122" s="338"/>
      <c r="O122" s="338"/>
      <c r="P122" s="338"/>
      <c r="Q122" s="338"/>
      <c r="R122" s="338"/>
      <c r="S122" s="338"/>
      <c r="T122" s="338"/>
      <c r="U122" s="338"/>
      <c r="V122" s="338"/>
      <c r="W122" s="338"/>
      <c r="X122" s="338"/>
      <c r="Y122" s="338"/>
      <c r="Z122" s="338"/>
      <c r="AA122" s="338"/>
      <c r="AB122" s="338"/>
      <c r="AC122" s="338"/>
      <c r="AD122" s="338"/>
      <c r="AE122" s="338"/>
      <c r="AF122" s="338"/>
      <c r="AG122" s="338"/>
      <c r="AH122" s="338"/>
      <c r="AI122" s="338"/>
      <c r="AJ122" s="338"/>
      <c r="AK122" s="338"/>
      <c r="AL122" s="338"/>
      <c r="AM122" s="338"/>
      <c r="AN122" s="338"/>
      <c r="AO122" s="338"/>
      <c r="AP122" s="338"/>
      <c r="AQ122" s="338"/>
      <c r="AR122" s="338"/>
      <c r="AS122" s="338"/>
      <c r="AT122" s="338"/>
      <c r="AU122" s="338"/>
      <c r="AV122" s="338"/>
      <c r="AW122" s="338"/>
      <c r="AX122" s="338"/>
      <c r="AY122" s="338"/>
      <c r="AZ122" s="338"/>
      <c r="BA122" s="338"/>
      <c r="BB122" s="338"/>
      <c r="BC122" s="338"/>
      <c r="BD122" s="338"/>
      <c r="BE122" s="338"/>
      <c r="BF122" s="338"/>
      <c r="BG122" s="338"/>
      <c r="BH122" s="338"/>
      <c r="BI122" s="338"/>
      <c r="BJ122" s="338"/>
      <c r="BK122" s="338"/>
      <c r="BL122" s="338"/>
      <c r="BM122" s="338"/>
      <c r="BN122" s="338"/>
      <c r="BO122" s="338"/>
      <c r="BP122" s="338"/>
      <c r="BQ122" s="338"/>
      <c r="BR122" s="338"/>
      <c r="BS122" s="338"/>
      <c r="BT122" s="338"/>
      <c r="BU122" s="338"/>
      <c r="BV122" s="338"/>
      <c r="BW122" s="338"/>
      <c r="BX122" s="338"/>
      <c r="BY122" s="338"/>
      <c r="BZ122" s="338"/>
      <c r="CA122" s="338"/>
      <c r="CB122" s="338"/>
      <c r="CC122" s="338"/>
      <c r="CD122" s="338"/>
      <c r="CE122" s="338"/>
      <c r="CF122" s="338"/>
      <c r="CG122" s="338"/>
      <c r="CH122" s="338"/>
      <c r="CI122" s="338"/>
      <c r="CJ122" s="338"/>
      <c r="CK122" s="338"/>
      <c r="CL122" s="338"/>
      <c r="CM122" s="338"/>
      <c r="CN122" s="338"/>
      <c r="CO122" s="338"/>
      <c r="CP122" s="338"/>
      <c r="CQ122" s="338"/>
      <c r="CR122" s="338"/>
      <c r="CS122" s="338"/>
      <c r="CT122" s="338"/>
      <c r="CU122" s="338"/>
      <c r="CV122" s="338"/>
      <c r="CW122" s="338"/>
      <c r="CX122" s="338"/>
      <c r="CY122" s="338"/>
      <c r="CZ122" s="338"/>
      <c r="DA122" s="338"/>
      <c r="DB122" s="338"/>
      <c r="DC122" s="338"/>
      <c r="DD122" s="338"/>
      <c r="DE122" s="338"/>
      <c r="DF122" s="338"/>
      <c r="DG122" s="338"/>
      <c r="DH122" s="338"/>
      <c r="DI122" s="338"/>
      <c r="DJ122" s="338"/>
      <c r="DK122" s="338"/>
      <c r="DL122" s="338"/>
      <c r="DM122" s="338"/>
      <c r="DN122" s="338"/>
      <c r="DO122" s="338"/>
      <c r="DP122" s="338"/>
      <c r="DQ122" s="338"/>
      <c r="DR122" s="338"/>
      <c r="DS122" s="338"/>
      <c r="DT122" s="338"/>
      <c r="DU122" s="338"/>
      <c r="DV122" s="338"/>
      <c r="DW122" s="338"/>
      <c r="DX122" s="338"/>
      <c r="DY122" s="338"/>
      <c r="DZ122" s="338"/>
      <c r="EA122" s="338"/>
      <c r="EB122" s="338"/>
      <c r="EC122" s="338"/>
      <c r="ED122" s="338"/>
      <c r="EE122" s="338"/>
      <c r="EF122" s="338"/>
      <c r="EG122" s="338"/>
      <c r="EH122" s="338"/>
      <c r="EI122" s="338"/>
      <c r="EJ122" s="338"/>
      <c r="EK122" s="338"/>
      <c r="EL122" s="338"/>
      <c r="EM122" s="338"/>
      <c r="EN122" s="338"/>
      <c r="EO122" s="338"/>
      <c r="EP122" s="338"/>
      <c r="EQ122" s="338"/>
      <c r="ER122" s="338"/>
      <c r="ES122" s="338"/>
      <c r="ET122" s="338"/>
      <c r="EU122" s="338"/>
      <c r="EV122" s="338"/>
      <c r="EW122" s="338"/>
      <c r="EX122" s="338"/>
      <c r="EY122" s="338"/>
      <c r="EZ122" s="338"/>
      <c r="FA122" s="338"/>
      <c r="FB122" s="338"/>
      <c r="FC122" s="338"/>
      <c r="FD122" s="338"/>
      <c r="FE122" s="338"/>
      <c r="FF122" s="338"/>
      <c r="FG122" s="338"/>
      <c r="FH122" s="338"/>
      <c r="FI122" s="338"/>
      <c r="FJ122" s="338"/>
      <c r="FK122" s="338"/>
      <c r="FL122" s="338"/>
      <c r="FM122" s="338"/>
      <c r="FN122" s="338"/>
      <c r="FO122" s="338"/>
      <c r="FP122" s="338"/>
      <c r="FQ122" s="338"/>
      <c r="FR122" s="338"/>
      <c r="FS122" s="338"/>
      <c r="FT122" s="338"/>
      <c r="FU122" s="338"/>
      <c r="FV122" s="338"/>
      <c r="FW122" s="338"/>
      <c r="FX122" s="338"/>
      <c r="FY122" s="338"/>
      <c r="FZ122" s="338"/>
      <c r="GA122" s="338"/>
      <c r="GB122" s="338"/>
      <c r="GC122" s="338"/>
      <c r="GD122" s="338"/>
      <c r="GE122" s="338"/>
      <c r="GF122" s="338"/>
      <c r="GG122" s="338"/>
      <c r="GH122" s="338"/>
      <c r="GI122" s="338"/>
      <c r="GJ122" s="338"/>
      <c r="GK122" s="338"/>
      <c r="GL122" s="338"/>
      <c r="GM122" s="338"/>
      <c r="GN122" s="338"/>
      <c r="GO122" s="338"/>
      <c r="GP122" s="338"/>
      <c r="GQ122" s="338"/>
      <c r="GR122" s="338"/>
      <c r="GS122" s="338"/>
      <c r="GT122" s="338"/>
      <c r="GU122" s="338"/>
      <c r="GV122" s="338"/>
      <c r="GW122" s="338"/>
      <c r="GX122" s="338"/>
      <c r="GY122" s="338"/>
      <c r="GZ122" s="338"/>
      <c r="HA122" s="338"/>
      <c r="HB122" s="338"/>
      <c r="HC122" s="338"/>
      <c r="HD122" s="338"/>
      <c r="HE122" s="338"/>
      <c r="HF122" s="338"/>
      <c r="HG122" s="338"/>
      <c r="HH122" s="338"/>
      <c r="HI122" s="338"/>
      <c r="HJ122" s="338"/>
      <c r="HK122" s="338"/>
      <c r="HL122" s="338"/>
      <c r="HM122" s="338"/>
      <c r="HN122" s="338"/>
      <c r="HO122" s="338"/>
      <c r="HP122" s="338"/>
      <c r="HQ122" s="338"/>
      <c r="HR122" s="338"/>
      <c r="HS122" s="338"/>
    </row>
    <row r="123" spans="1:227" ht="30.2" customHeight="1">
      <c r="A123" s="400" t="s">
        <v>889</v>
      </c>
      <c r="B123" s="362" t="s">
        <v>890</v>
      </c>
      <c r="C123" s="401"/>
      <c r="D123" s="384" t="s">
        <v>18</v>
      </c>
      <c r="E123" s="362">
        <v>50</v>
      </c>
      <c r="F123" s="385">
        <v>400</v>
      </c>
      <c r="G123" s="380">
        <v>9.4399999999999998E-2</v>
      </c>
      <c r="H123" s="365">
        <f t="shared" si="12"/>
        <v>12.272</v>
      </c>
      <c r="I123" s="380">
        <v>8.7999999999999995E-2</v>
      </c>
      <c r="J123" s="365">
        <f t="shared" si="13"/>
        <v>11.44</v>
      </c>
      <c r="K123" s="338"/>
      <c r="L123" s="338"/>
      <c r="M123" s="338"/>
      <c r="N123" s="338"/>
      <c r="O123" s="338"/>
      <c r="P123" s="338"/>
      <c r="Q123" s="338"/>
      <c r="R123" s="338"/>
      <c r="S123" s="338"/>
      <c r="T123" s="338"/>
      <c r="U123" s="338"/>
      <c r="V123" s="338"/>
      <c r="W123" s="338"/>
      <c r="X123" s="338"/>
      <c r="Y123" s="338"/>
      <c r="Z123" s="338"/>
      <c r="AA123" s="338"/>
      <c r="AB123" s="338"/>
      <c r="AC123" s="338"/>
      <c r="AD123" s="338"/>
      <c r="AE123" s="338"/>
      <c r="AF123" s="338"/>
      <c r="AG123" s="338"/>
      <c r="AH123" s="338"/>
      <c r="AI123" s="338"/>
      <c r="AJ123" s="338"/>
      <c r="AK123" s="338"/>
      <c r="AL123" s="338"/>
      <c r="AM123" s="338"/>
      <c r="AN123" s="338"/>
      <c r="AO123" s="338"/>
      <c r="AP123" s="338"/>
      <c r="AQ123" s="338"/>
      <c r="AR123" s="338"/>
      <c r="AS123" s="338"/>
      <c r="AT123" s="338"/>
      <c r="AU123" s="338"/>
      <c r="AV123" s="338"/>
      <c r="AW123" s="338"/>
      <c r="AX123" s="338"/>
      <c r="AY123" s="338"/>
      <c r="AZ123" s="338"/>
      <c r="BA123" s="338"/>
      <c r="BB123" s="338"/>
      <c r="BC123" s="338"/>
      <c r="BD123" s="338"/>
      <c r="BE123" s="338"/>
      <c r="BF123" s="338"/>
      <c r="BG123" s="338"/>
      <c r="BH123" s="338"/>
      <c r="BI123" s="338"/>
      <c r="BJ123" s="338"/>
      <c r="BK123" s="338"/>
      <c r="BL123" s="338"/>
      <c r="BM123" s="338"/>
      <c r="BN123" s="338"/>
      <c r="BO123" s="338"/>
      <c r="BP123" s="338"/>
      <c r="BQ123" s="338"/>
      <c r="BR123" s="338"/>
      <c r="BS123" s="338"/>
      <c r="BT123" s="338"/>
      <c r="BU123" s="338"/>
      <c r="BV123" s="338"/>
      <c r="BW123" s="338"/>
      <c r="BX123" s="338"/>
      <c r="BY123" s="338"/>
      <c r="BZ123" s="338"/>
      <c r="CA123" s="338"/>
      <c r="CB123" s="338"/>
      <c r="CC123" s="338"/>
      <c r="CD123" s="338"/>
      <c r="CE123" s="338"/>
      <c r="CF123" s="338"/>
      <c r="CG123" s="338"/>
      <c r="CH123" s="338"/>
      <c r="CI123" s="338"/>
      <c r="CJ123" s="338"/>
      <c r="CK123" s="338"/>
      <c r="CL123" s="338"/>
      <c r="CM123" s="338"/>
      <c r="CN123" s="338"/>
      <c r="CO123" s="338"/>
      <c r="CP123" s="338"/>
      <c r="CQ123" s="338"/>
      <c r="CR123" s="338"/>
      <c r="CS123" s="338"/>
      <c r="CT123" s="338"/>
      <c r="CU123" s="338"/>
      <c r="CV123" s="338"/>
      <c r="CW123" s="338"/>
      <c r="CX123" s="338"/>
      <c r="CY123" s="338"/>
      <c r="CZ123" s="338"/>
      <c r="DA123" s="338"/>
      <c r="DB123" s="338"/>
      <c r="DC123" s="338"/>
      <c r="DD123" s="338"/>
      <c r="DE123" s="338"/>
      <c r="DF123" s="338"/>
      <c r="DG123" s="338"/>
      <c r="DH123" s="338"/>
      <c r="DI123" s="338"/>
      <c r="DJ123" s="338"/>
      <c r="DK123" s="338"/>
      <c r="DL123" s="338"/>
      <c r="DM123" s="338"/>
      <c r="DN123" s="338"/>
      <c r="DO123" s="338"/>
      <c r="DP123" s="338"/>
      <c r="DQ123" s="338"/>
      <c r="DR123" s="338"/>
      <c r="DS123" s="338"/>
      <c r="DT123" s="338"/>
      <c r="DU123" s="338"/>
      <c r="DV123" s="338"/>
      <c r="DW123" s="338"/>
      <c r="DX123" s="338"/>
      <c r="DY123" s="338"/>
      <c r="DZ123" s="338"/>
      <c r="EA123" s="338"/>
      <c r="EB123" s="338"/>
      <c r="EC123" s="338"/>
      <c r="ED123" s="338"/>
      <c r="EE123" s="338"/>
      <c r="EF123" s="338"/>
      <c r="EG123" s="338"/>
      <c r="EH123" s="338"/>
      <c r="EI123" s="338"/>
      <c r="EJ123" s="338"/>
      <c r="EK123" s="338"/>
      <c r="EL123" s="338"/>
      <c r="EM123" s="338"/>
      <c r="EN123" s="338"/>
      <c r="EO123" s="338"/>
      <c r="EP123" s="338"/>
      <c r="EQ123" s="338"/>
      <c r="ER123" s="338"/>
      <c r="ES123" s="338"/>
      <c r="ET123" s="338"/>
      <c r="EU123" s="338"/>
      <c r="EV123" s="338"/>
      <c r="EW123" s="338"/>
      <c r="EX123" s="338"/>
      <c r="EY123" s="338"/>
      <c r="EZ123" s="338"/>
      <c r="FA123" s="338"/>
      <c r="FB123" s="338"/>
      <c r="FC123" s="338"/>
      <c r="FD123" s="338"/>
      <c r="FE123" s="338"/>
      <c r="FF123" s="338"/>
      <c r="FG123" s="338"/>
      <c r="FH123" s="338"/>
      <c r="FI123" s="338"/>
      <c r="FJ123" s="338"/>
      <c r="FK123" s="338"/>
      <c r="FL123" s="338"/>
      <c r="FM123" s="338"/>
      <c r="FN123" s="338"/>
      <c r="FO123" s="338"/>
      <c r="FP123" s="338"/>
      <c r="FQ123" s="338"/>
      <c r="FR123" s="338"/>
      <c r="FS123" s="338"/>
      <c r="FT123" s="338"/>
      <c r="FU123" s="338"/>
      <c r="FV123" s="338"/>
      <c r="FW123" s="338"/>
      <c r="FX123" s="338"/>
      <c r="FY123" s="338"/>
      <c r="FZ123" s="338"/>
      <c r="GA123" s="338"/>
      <c r="GB123" s="338"/>
      <c r="GC123" s="338"/>
      <c r="GD123" s="338"/>
      <c r="GE123" s="338"/>
      <c r="GF123" s="338"/>
      <c r="GG123" s="338"/>
      <c r="GH123" s="338"/>
      <c r="GI123" s="338"/>
      <c r="GJ123" s="338"/>
      <c r="GK123" s="338"/>
      <c r="GL123" s="338"/>
      <c r="GM123" s="338"/>
      <c r="GN123" s="338"/>
      <c r="GO123" s="338"/>
      <c r="GP123" s="338"/>
      <c r="GQ123" s="338"/>
      <c r="GR123" s="338"/>
      <c r="GS123" s="338"/>
      <c r="GT123" s="338"/>
      <c r="GU123" s="338"/>
      <c r="GV123" s="338"/>
      <c r="GW123" s="338"/>
      <c r="GX123" s="338"/>
      <c r="GY123" s="338"/>
      <c r="GZ123" s="338"/>
      <c r="HA123" s="338"/>
      <c r="HB123" s="338"/>
      <c r="HC123" s="338"/>
      <c r="HD123" s="338"/>
      <c r="HE123" s="338"/>
      <c r="HF123" s="338"/>
      <c r="HG123" s="338"/>
      <c r="HH123" s="338"/>
      <c r="HI123" s="338"/>
      <c r="HJ123" s="338"/>
      <c r="HK123" s="338"/>
      <c r="HL123" s="338"/>
      <c r="HM123" s="338"/>
      <c r="HN123" s="338"/>
      <c r="HO123" s="338"/>
      <c r="HP123" s="338"/>
      <c r="HQ123" s="338"/>
      <c r="HR123" s="338"/>
      <c r="HS123" s="338"/>
    </row>
    <row r="124" spans="1:227" ht="30.2" customHeight="1">
      <c r="A124" s="400" t="s">
        <v>891</v>
      </c>
      <c r="B124" s="362" t="s">
        <v>892</v>
      </c>
      <c r="C124" s="401"/>
      <c r="D124" s="384" t="s">
        <v>18</v>
      </c>
      <c r="E124" s="362">
        <v>50</v>
      </c>
      <c r="F124" s="385">
        <v>400</v>
      </c>
      <c r="G124" s="380">
        <v>4.7199999999999999E-2</v>
      </c>
      <c r="H124" s="365">
        <f t="shared" si="12"/>
        <v>6.1360000000000001</v>
      </c>
      <c r="I124" s="380">
        <v>4.3999999999999997E-2</v>
      </c>
      <c r="J124" s="365">
        <f t="shared" si="13"/>
        <v>5.72</v>
      </c>
      <c r="K124" s="338"/>
      <c r="L124" s="338"/>
      <c r="M124" s="338"/>
      <c r="N124" s="338"/>
      <c r="O124" s="338"/>
      <c r="P124" s="338"/>
      <c r="Q124" s="338"/>
      <c r="R124" s="338"/>
      <c r="S124" s="338"/>
      <c r="T124" s="338"/>
      <c r="U124" s="338"/>
      <c r="V124" s="338"/>
      <c r="W124" s="338"/>
      <c r="X124" s="338"/>
      <c r="Y124" s="338"/>
      <c r="Z124" s="338"/>
      <c r="AA124" s="338"/>
      <c r="AB124" s="338"/>
      <c r="AC124" s="338"/>
      <c r="AD124" s="338"/>
      <c r="AE124" s="338"/>
      <c r="AF124" s="338"/>
      <c r="AG124" s="338"/>
      <c r="AH124" s="338"/>
      <c r="AI124" s="338"/>
      <c r="AJ124" s="338"/>
      <c r="AK124" s="338"/>
      <c r="AL124" s="338"/>
      <c r="AM124" s="338"/>
      <c r="AN124" s="338"/>
      <c r="AO124" s="338"/>
      <c r="AP124" s="338"/>
      <c r="AQ124" s="338"/>
      <c r="AR124" s="338"/>
      <c r="AS124" s="338"/>
      <c r="AT124" s="338"/>
      <c r="AU124" s="338"/>
      <c r="AV124" s="338"/>
      <c r="AW124" s="338"/>
      <c r="AX124" s="338"/>
      <c r="AY124" s="338"/>
      <c r="AZ124" s="338"/>
      <c r="BA124" s="338"/>
      <c r="BB124" s="338"/>
      <c r="BC124" s="338"/>
      <c r="BD124" s="338"/>
      <c r="BE124" s="338"/>
      <c r="BF124" s="338"/>
      <c r="BG124" s="338"/>
      <c r="BH124" s="338"/>
      <c r="BI124" s="338"/>
      <c r="BJ124" s="338"/>
      <c r="BK124" s="338"/>
      <c r="BL124" s="338"/>
      <c r="BM124" s="338"/>
      <c r="BN124" s="338"/>
      <c r="BO124" s="338"/>
      <c r="BP124" s="338"/>
      <c r="BQ124" s="338"/>
      <c r="BR124" s="338"/>
      <c r="BS124" s="338"/>
      <c r="BT124" s="338"/>
      <c r="BU124" s="338"/>
      <c r="BV124" s="338"/>
      <c r="BW124" s="338"/>
      <c r="BX124" s="338"/>
      <c r="BY124" s="338"/>
      <c r="BZ124" s="338"/>
      <c r="CA124" s="338"/>
      <c r="CB124" s="338"/>
      <c r="CC124" s="338"/>
      <c r="CD124" s="338"/>
      <c r="CE124" s="338"/>
      <c r="CF124" s="338"/>
      <c r="CG124" s="338"/>
      <c r="CH124" s="338"/>
      <c r="CI124" s="338"/>
      <c r="CJ124" s="338"/>
      <c r="CK124" s="338"/>
      <c r="CL124" s="338"/>
      <c r="CM124" s="338"/>
      <c r="CN124" s="338"/>
      <c r="CO124" s="338"/>
      <c r="CP124" s="338"/>
      <c r="CQ124" s="338"/>
      <c r="CR124" s="338"/>
      <c r="CS124" s="338"/>
      <c r="CT124" s="338"/>
      <c r="CU124" s="338"/>
      <c r="CV124" s="338"/>
      <c r="CW124" s="338"/>
      <c r="CX124" s="338"/>
      <c r="CY124" s="338"/>
      <c r="CZ124" s="338"/>
      <c r="DA124" s="338"/>
      <c r="DB124" s="338"/>
      <c r="DC124" s="338"/>
      <c r="DD124" s="338"/>
      <c r="DE124" s="338"/>
      <c r="DF124" s="338"/>
      <c r="DG124" s="338"/>
      <c r="DH124" s="338"/>
      <c r="DI124" s="338"/>
      <c r="DJ124" s="338"/>
      <c r="DK124" s="338"/>
      <c r="DL124" s="338"/>
      <c r="DM124" s="338"/>
      <c r="DN124" s="338"/>
      <c r="DO124" s="338"/>
      <c r="DP124" s="338"/>
      <c r="DQ124" s="338"/>
      <c r="DR124" s="338"/>
      <c r="DS124" s="338"/>
      <c r="DT124" s="338"/>
      <c r="DU124" s="338"/>
      <c r="DV124" s="338"/>
      <c r="DW124" s="338"/>
      <c r="DX124" s="338"/>
      <c r="DY124" s="338"/>
      <c r="DZ124" s="338"/>
      <c r="EA124" s="338"/>
      <c r="EB124" s="338"/>
      <c r="EC124" s="338"/>
      <c r="ED124" s="338"/>
      <c r="EE124" s="338"/>
      <c r="EF124" s="338"/>
      <c r="EG124" s="338"/>
      <c r="EH124" s="338"/>
      <c r="EI124" s="338"/>
      <c r="EJ124" s="338"/>
      <c r="EK124" s="338"/>
      <c r="EL124" s="338"/>
      <c r="EM124" s="338"/>
      <c r="EN124" s="338"/>
      <c r="EO124" s="338"/>
      <c r="EP124" s="338"/>
      <c r="EQ124" s="338"/>
      <c r="ER124" s="338"/>
      <c r="ES124" s="338"/>
      <c r="ET124" s="338"/>
      <c r="EU124" s="338"/>
      <c r="EV124" s="338"/>
      <c r="EW124" s="338"/>
      <c r="EX124" s="338"/>
      <c r="EY124" s="338"/>
      <c r="EZ124" s="338"/>
      <c r="FA124" s="338"/>
      <c r="FB124" s="338"/>
      <c r="FC124" s="338"/>
      <c r="FD124" s="338"/>
      <c r="FE124" s="338"/>
      <c r="FF124" s="338"/>
      <c r="FG124" s="338"/>
      <c r="FH124" s="338"/>
      <c r="FI124" s="338"/>
      <c r="FJ124" s="338"/>
      <c r="FK124" s="338"/>
      <c r="FL124" s="338"/>
      <c r="FM124" s="338"/>
      <c r="FN124" s="338"/>
      <c r="FO124" s="338"/>
      <c r="FP124" s="338"/>
      <c r="FQ124" s="338"/>
      <c r="FR124" s="338"/>
      <c r="FS124" s="338"/>
      <c r="FT124" s="338"/>
      <c r="FU124" s="338"/>
      <c r="FV124" s="338"/>
      <c r="FW124" s="338"/>
      <c r="FX124" s="338"/>
      <c r="FY124" s="338"/>
      <c r="FZ124" s="338"/>
      <c r="GA124" s="338"/>
      <c r="GB124" s="338"/>
      <c r="GC124" s="338"/>
      <c r="GD124" s="338"/>
      <c r="GE124" s="338"/>
      <c r="GF124" s="338"/>
      <c r="GG124" s="338"/>
      <c r="GH124" s="338"/>
      <c r="GI124" s="338"/>
      <c r="GJ124" s="338"/>
      <c r="GK124" s="338"/>
      <c r="GL124" s="338"/>
      <c r="GM124" s="338"/>
      <c r="GN124" s="338"/>
      <c r="GO124" s="338"/>
      <c r="GP124" s="338"/>
      <c r="GQ124" s="338"/>
      <c r="GR124" s="338"/>
      <c r="GS124" s="338"/>
      <c r="GT124" s="338"/>
      <c r="GU124" s="338"/>
      <c r="GV124" s="338"/>
      <c r="GW124" s="338"/>
      <c r="GX124" s="338"/>
      <c r="GY124" s="338"/>
      <c r="GZ124" s="338"/>
      <c r="HA124" s="338"/>
      <c r="HB124" s="338"/>
      <c r="HC124" s="338"/>
      <c r="HD124" s="338"/>
      <c r="HE124" s="338"/>
      <c r="HF124" s="338"/>
      <c r="HG124" s="338"/>
      <c r="HH124" s="338"/>
      <c r="HI124" s="338"/>
      <c r="HJ124" s="338"/>
      <c r="HK124" s="338"/>
      <c r="HL124" s="338"/>
      <c r="HM124" s="338"/>
      <c r="HN124" s="338"/>
      <c r="HO124" s="338"/>
      <c r="HP124" s="338"/>
      <c r="HQ124" s="338"/>
      <c r="HR124" s="338"/>
      <c r="HS124" s="338"/>
    </row>
    <row r="125" spans="1:227" ht="30.2" customHeight="1">
      <c r="A125" s="400" t="s">
        <v>893</v>
      </c>
      <c r="B125" s="362" t="s">
        <v>894</v>
      </c>
      <c r="C125" s="401"/>
      <c r="D125" s="384" t="s">
        <v>18</v>
      </c>
      <c r="E125" s="362">
        <v>50</v>
      </c>
      <c r="F125" s="385">
        <v>400</v>
      </c>
      <c r="G125" s="380">
        <v>2.3599999999999999E-2</v>
      </c>
      <c r="H125" s="365">
        <f t="shared" si="12"/>
        <v>3.0680000000000001</v>
      </c>
      <c r="I125" s="380">
        <v>2.1999999999999999E-2</v>
      </c>
      <c r="J125" s="365">
        <f t="shared" si="13"/>
        <v>2.86</v>
      </c>
      <c r="K125" s="338"/>
      <c r="L125" s="338"/>
      <c r="M125" s="338"/>
      <c r="N125" s="338"/>
      <c r="O125" s="338"/>
      <c r="P125" s="338"/>
      <c r="Q125" s="338"/>
      <c r="R125" s="338"/>
      <c r="S125" s="338"/>
      <c r="T125" s="338"/>
      <c r="U125" s="338"/>
      <c r="V125" s="338"/>
      <c r="W125" s="338"/>
      <c r="X125" s="338"/>
      <c r="Y125" s="338"/>
      <c r="Z125" s="338"/>
      <c r="AA125" s="338"/>
      <c r="AB125" s="338"/>
      <c r="AC125" s="338"/>
      <c r="AD125" s="338"/>
      <c r="AE125" s="338"/>
      <c r="AF125" s="338"/>
      <c r="AG125" s="338"/>
      <c r="AH125" s="338"/>
      <c r="AI125" s="338"/>
      <c r="AJ125" s="338"/>
      <c r="AK125" s="338"/>
      <c r="AL125" s="338"/>
      <c r="AM125" s="338"/>
      <c r="AN125" s="338"/>
      <c r="AO125" s="338"/>
      <c r="AP125" s="338"/>
      <c r="AQ125" s="338"/>
      <c r="AR125" s="338"/>
      <c r="AS125" s="338"/>
      <c r="AT125" s="338"/>
      <c r="AU125" s="338"/>
      <c r="AV125" s="338"/>
      <c r="AW125" s="338"/>
      <c r="AX125" s="338"/>
      <c r="AY125" s="338"/>
      <c r="AZ125" s="338"/>
      <c r="BA125" s="338"/>
      <c r="BB125" s="338"/>
      <c r="BC125" s="338"/>
      <c r="BD125" s="338"/>
      <c r="BE125" s="338"/>
      <c r="BF125" s="338"/>
      <c r="BG125" s="338"/>
      <c r="BH125" s="338"/>
      <c r="BI125" s="338"/>
      <c r="BJ125" s="338"/>
      <c r="BK125" s="338"/>
      <c r="BL125" s="338"/>
      <c r="BM125" s="338"/>
      <c r="BN125" s="338"/>
      <c r="BO125" s="338"/>
      <c r="BP125" s="338"/>
      <c r="BQ125" s="338"/>
      <c r="BR125" s="338"/>
      <c r="BS125" s="338"/>
      <c r="BT125" s="338"/>
      <c r="BU125" s="338"/>
      <c r="BV125" s="338"/>
      <c r="BW125" s="338"/>
      <c r="BX125" s="338"/>
      <c r="BY125" s="338"/>
      <c r="BZ125" s="338"/>
      <c r="CA125" s="338"/>
      <c r="CB125" s="338"/>
      <c r="CC125" s="338"/>
      <c r="CD125" s="338"/>
      <c r="CE125" s="338"/>
      <c r="CF125" s="338"/>
      <c r="CG125" s="338"/>
      <c r="CH125" s="338"/>
      <c r="CI125" s="338"/>
      <c r="CJ125" s="338"/>
      <c r="CK125" s="338"/>
      <c r="CL125" s="338"/>
      <c r="CM125" s="338"/>
      <c r="CN125" s="338"/>
      <c r="CO125" s="338"/>
      <c r="CP125" s="338"/>
      <c r="CQ125" s="338"/>
      <c r="CR125" s="338"/>
      <c r="CS125" s="338"/>
      <c r="CT125" s="338"/>
      <c r="CU125" s="338"/>
      <c r="CV125" s="338"/>
      <c r="CW125" s="338"/>
      <c r="CX125" s="338"/>
      <c r="CY125" s="338"/>
      <c r="CZ125" s="338"/>
      <c r="DA125" s="338"/>
      <c r="DB125" s="338"/>
      <c r="DC125" s="338"/>
      <c r="DD125" s="338"/>
      <c r="DE125" s="338"/>
      <c r="DF125" s="338"/>
      <c r="DG125" s="338"/>
      <c r="DH125" s="338"/>
      <c r="DI125" s="338"/>
      <c r="DJ125" s="338"/>
      <c r="DK125" s="338"/>
      <c r="DL125" s="338"/>
      <c r="DM125" s="338"/>
      <c r="DN125" s="338"/>
      <c r="DO125" s="338"/>
      <c r="DP125" s="338"/>
      <c r="DQ125" s="338"/>
      <c r="DR125" s="338"/>
      <c r="DS125" s="338"/>
      <c r="DT125" s="338"/>
      <c r="DU125" s="338"/>
      <c r="DV125" s="338"/>
      <c r="DW125" s="338"/>
      <c r="DX125" s="338"/>
      <c r="DY125" s="338"/>
      <c r="DZ125" s="338"/>
      <c r="EA125" s="338"/>
      <c r="EB125" s="338"/>
      <c r="EC125" s="338"/>
      <c r="ED125" s="338"/>
      <c r="EE125" s="338"/>
      <c r="EF125" s="338"/>
      <c r="EG125" s="338"/>
      <c r="EH125" s="338"/>
      <c r="EI125" s="338"/>
      <c r="EJ125" s="338"/>
      <c r="EK125" s="338"/>
      <c r="EL125" s="338"/>
      <c r="EM125" s="338"/>
      <c r="EN125" s="338"/>
      <c r="EO125" s="338"/>
      <c r="EP125" s="338"/>
      <c r="EQ125" s="338"/>
      <c r="ER125" s="338"/>
      <c r="ES125" s="338"/>
      <c r="ET125" s="338"/>
      <c r="EU125" s="338"/>
      <c r="EV125" s="338"/>
      <c r="EW125" s="338"/>
      <c r="EX125" s="338"/>
      <c r="EY125" s="338"/>
      <c r="EZ125" s="338"/>
      <c r="FA125" s="338"/>
      <c r="FB125" s="338"/>
      <c r="FC125" s="338"/>
      <c r="FD125" s="338"/>
      <c r="FE125" s="338"/>
      <c r="FF125" s="338"/>
      <c r="FG125" s="338"/>
      <c r="FH125" s="338"/>
      <c r="FI125" s="338"/>
      <c r="FJ125" s="338"/>
      <c r="FK125" s="338"/>
      <c r="FL125" s="338"/>
      <c r="FM125" s="338"/>
      <c r="FN125" s="338"/>
      <c r="FO125" s="338"/>
      <c r="FP125" s="338"/>
      <c r="FQ125" s="338"/>
      <c r="FR125" s="338"/>
      <c r="FS125" s="338"/>
      <c r="FT125" s="338"/>
      <c r="FU125" s="338"/>
      <c r="FV125" s="338"/>
      <c r="FW125" s="338"/>
      <c r="FX125" s="338"/>
      <c r="FY125" s="338"/>
      <c r="FZ125" s="338"/>
      <c r="GA125" s="338"/>
      <c r="GB125" s="338"/>
      <c r="GC125" s="338"/>
      <c r="GD125" s="338"/>
      <c r="GE125" s="338"/>
      <c r="GF125" s="338"/>
      <c r="GG125" s="338"/>
      <c r="GH125" s="338"/>
      <c r="GI125" s="338"/>
      <c r="GJ125" s="338"/>
      <c r="GK125" s="338"/>
      <c r="GL125" s="338"/>
      <c r="GM125" s="338"/>
      <c r="GN125" s="338"/>
      <c r="GO125" s="338"/>
      <c r="GP125" s="338"/>
      <c r="GQ125" s="338"/>
      <c r="GR125" s="338"/>
      <c r="GS125" s="338"/>
      <c r="GT125" s="338"/>
      <c r="GU125" s="338"/>
      <c r="GV125" s="338"/>
      <c r="GW125" s="338"/>
      <c r="GX125" s="338"/>
      <c r="GY125" s="338"/>
      <c r="GZ125" s="338"/>
      <c r="HA125" s="338"/>
      <c r="HB125" s="338"/>
      <c r="HC125" s="338"/>
      <c r="HD125" s="338"/>
      <c r="HE125" s="338"/>
      <c r="HF125" s="338"/>
      <c r="HG125" s="338"/>
      <c r="HH125" s="338"/>
      <c r="HI125" s="338"/>
      <c r="HJ125" s="338"/>
      <c r="HK125" s="338"/>
      <c r="HL125" s="338"/>
      <c r="HM125" s="338"/>
      <c r="HN125" s="338"/>
      <c r="HO125" s="338"/>
      <c r="HP125" s="338"/>
      <c r="HQ125" s="338"/>
      <c r="HR125" s="338"/>
      <c r="HS125" s="338"/>
    </row>
    <row r="126" spans="1:227" ht="30.2" customHeight="1">
      <c r="A126" s="400" t="s">
        <v>895</v>
      </c>
      <c r="B126" s="362" t="s">
        <v>896</v>
      </c>
      <c r="C126" s="401"/>
      <c r="D126" s="384" t="s">
        <v>18</v>
      </c>
      <c r="E126" s="362">
        <v>50</v>
      </c>
      <c r="F126" s="385">
        <v>400</v>
      </c>
      <c r="G126" s="380"/>
      <c r="H126" s="365">
        <f t="shared" si="12"/>
        <v>0</v>
      </c>
      <c r="I126" s="380"/>
      <c r="J126" s="365">
        <f t="shared" si="13"/>
        <v>0</v>
      </c>
      <c r="K126" s="338"/>
      <c r="L126" s="338"/>
      <c r="M126" s="338"/>
      <c r="N126" s="338"/>
      <c r="O126" s="338"/>
      <c r="P126" s="338"/>
      <c r="Q126" s="338"/>
      <c r="R126" s="338"/>
      <c r="S126" s="338"/>
      <c r="T126" s="338"/>
      <c r="U126" s="338"/>
      <c r="V126" s="338"/>
      <c r="W126" s="338"/>
      <c r="X126" s="338"/>
      <c r="Y126" s="338"/>
      <c r="Z126" s="338"/>
      <c r="AA126" s="338"/>
      <c r="AB126" s="338"/>
      <c r="AC126" s="338"/>
      <c r="AD126" s="338"/>
      <c r="AE126" s="338"/>
      <c r="AF126" s="338"/>
      <c r="AG126" s="338"/>
      <c r="AH126" s="338"/>
      <c r="AI126" s="338"/>
      <c r="AJ126" s="338"/>
      <c r="AK126" s="338"/>
      <c r="AL126" s="338"/>
      <c r="AM126" s="338"/>
      <c r="AN126" s="338"/>
      <c r="AO126" s="338"/>
      <c r="AP126" s="338"/>
      <c r="AQ126" s="338"/>
      <c r="AR126" s="338"/>
      <c r="AS126" s="338"/>
      <c r="AT126" s="338"/>
      <c r="AU126" s="338"/>
      <c r="AV126" s="338"/>
      <c r="AW126" s="338"/>
      <c r="AX126" s="338"/>
      <c r="AY126" s="338"/>
      <c r="AZ126" s="338"/>
      <c r="BA126" s="338"/>
      <c r="BB126" s="338"/>
      <c r="BC126" s="338"/>
      <c r="BD126" s="338"/>
      <c r="BE126" s="338"/>
      <c r="BF126" s="338"/>
      <c r="BG126" s="338"/>
      <c r="BH126" s="338"/>
      <c r="BI126" s="338"/>
      <c r="BJ126" s="338"/>
      <c r="BK126" s="338"/>
      <c r="BL126" s="338"/>
      <c r="BM126" s="338"/>
      <c r="BN126" s="338"/>
      <c r="BO126" s="338"/>
      <c r="BP126" s="338"/>
      <c r="BQ126" s="338"/>
      <c r="BR126" s="338"/>
      <c r="BS126" s="338"/>
      <c r="BT126" s="338"/>
      <c r="BU126" s="338"/>
      <c r="BV126" s="338"/>
      <c r="BW126" s="338"/>
      <c r="BX126" s="338"/>
      <c r="BY126" s="338"/>
      <c r="BZ126" s="338"/>
      <c r="CA126" s="338"/>
      <c r="CB126" s="338"/>
      <c r="CC126" s="338"/>
      <c r="CD126" s="338"/>
      <c r="CE126" s="338"/>
      <c r="CF126" s="338"/>
      <c r="CG126" s="338"/>
      <c r="CH126" s="338"/>
      <c r="CI126" s="338"/>
      <c r="CJ126" s="338"/>
      <c r="CK126" s="338"/>
      <c r="CL126" s="338"/>
      <c r="CM126" s="338"/>
      <c r="CN126" s="338"/>
      <c r="CO126" s="338"/>
      <c r="CP126" s="338"/>
      <c r="CQ126" s="338"/>
      <c r="CR126" s="338"/>
      <c r="CS126" s="338"/>
      <c r="CT126" s="338"/>
      <c r="CU126" s="338"/>
      <c r="CV126" s="338"/>
      <c r="CW126" s="338"/>
      <c r="CX126" s="338"/>
      <c r="CY126" s="338"/>
      <c r="CZ126" s="338"/>
      <c r="DA126" s="338"/>
      <c r="DB126" s="338"/>
      <c r="DC126" s="338"/>
      <c r="DD126" s="338"/>
      <c r="DE126" s="338"/>
      <c r="DF126" s="338"/>
      <c r="DG126" s="338"/>
      <c r="DH126" s="338"/>
      <c r="DI126" s="338"/>
      <c r="DJ126" s="338"/>
      <c r="DK126" s="338"/>
      <c r="DL126" s="338"/>
      <c r="DM126" s="338"/>
      <c r="DN126" s="338"/>
      <c r="DO126" s="338"/>
      <c r="DP126" s="338"/>
      <c r="DQ126" s="338"/>
      <c r="DR126" s="338"/>
      <c r="DS126" s="338"/>
      <c r="DT126" s="338"/>
      <c r="DU126" s="338"/>
      <c r="DV126" s="338"/>
      <c r="DW126" s="338"/>
      <c r="DX126" s="338"/>
      <c r="DY126" s="338"/>
      <c r="DZ126" s="338"/>
      <c r="EA126" s="338"/>
      <c r="EB126" s="338"/>
      <c r="EC126" s="338"/>
      <c r="ED126" s="338"/>
      <c r="EE126" s="338"/>
      <c r="EF126" s="338"/>
      <c r="EG126" s="338"/>
      <c r="EH126" s="338"/>
      <c r="EI126" s="338"/>
      <c r="EJ126" s="338"/>
      <c r="EK126" s="338"/>
      <c r="EL126" s="338"/>
      <c r="EM126" s="338"/>
      <c r="EN126" s="338"/>
      <c r="EO126" s="338"/>
      <c r="EP126" s="338"/>
      <c r="EQ126" s="338"/>
      <c r="ER126" s="338"/>
      <c r="ES126" s="338"/>
      <c r="ET126" s="338"/>
      <c r="EU126" s="338"/>
      <c r="EV126" s="338"/>
      <c r="EW126" s="338"/>
      <c r="EX126" s="338"/>
      <c r="EY126" s="338"/>
      <c r="EZ126" s="338"/>
      <c r="FA126" s="338"/>
      <c r="FB126" s="338"/>
      <c r="FC126" s="338"/>
      <c r="FD126" s="338"/>
      <c r="FE126" s="338"/>
      <c r="FF126" s="338"/>
      <c r="FG126" s="338"/>
      <c r="FH126" s="338"/>
      <c r="FI126" s="338"/>
      <c r="FJ126" s="338"/>
      <c r="FK126" s="338"/>
      <c r="FL126" s="338"/>
      <c r="FM126" s="338"/>
      <c r="FN126" s="338"/>
      <c r="FO126" s="338"/>
      <c r="FP126" s="338"/>
      <c r="FQ126" s="338"/>
      <c r="FR126" s="338"/>
      <c r="FS126" s="338"/>
      <c r="FT126" s="338"/>
      <c r="FU126" s="338"/>
      <c r="FV126" s="338"/>
      <c r="FW126" s="338"/>
      <c r="FX126" s="338"/>
      <c r="FY126" s="338"/>
      <c r="FZ126" s="338"/>
      <c r="GA126" s="338"/>
      <c r="GB126" s="338"/>
      <c r="GC126" s="338"/>
      <c r="GD126" s="338"/>
      <c r="GE126" s="338"/>
      <c r="GF126" s="338"/>
      <c r="GG126" s="338"/>
      <c r="GH126" s="338"/>
      <c r="GI126" s="338"/>
      <c r="GJ126" s="338"/>
      <c r="GK126" s="338"/>
      <c r="GL126" s="338"/>
      <c r="GM126" s="338"/>
      <c r="GN126" s="338"/>
      <c r="GO126" s="338"/>
      <c r="GP126" s="338"/>
      <c r="GQ126" s="338"/>
      <c r="GR126" s="338"/>
      <c r="GS126" s="338"/>
      <c r="GT126" s="338"/>
      <c r="GU126" s="338"/>
      <c r="GV126" s="338"/>
      <c r="GW126" s="338"/>
      <c r="GX126" s="338"/>
      <c r="GY126" s="338"/>
      <c r="GZ126" s="338"/>
      <c r="HA126" s="338"/>
      <c r="HB126" s="338"/>
      <c r="HC126" s="338"/>
      <c r="HD126" s="338"/>
      <c r="HE126" s="338"/>
      <c r="HF126" s="338"/>
      <c r="HG126" s="338"/>
      <c r="HH126" s="338"/>
      <c r="HI126" s="338"/>
      <c r="HJ126" s="338"/>
      <c r="HK126" s="338"/>
      <c r="HL126" s="338"/>
      <c r="HM126" s="338"/>
      <c r="HN126" s="338"/>
      <c r="HO126" s="338"/>
      <c r="HP126" s="338"/>
      <c r="HQ126" s="338"/>
      <c r="HR126" s="338"/>
      <c r="HS126" s="338"/>
    </row>
    <row r="127" spans="1:227" ht="30.2" customHeight="1">
      <c r="A127" s="400" t="s">
        <v>897</v>
      </c>
      <c r="B127" s="362" t="s">
        <v>898</v>
      </c>
      <c r="C127" s="401"/>
      <c r="D127" s="384" t="s">
        <v>18</v>
      </c>
      <c r="E127" s="362">
        <v>50</v>
      </c>
      <c r="F127" s="385">
        <v>400</v>
      </c>
      <c r="G127" s="380"/>
      <c r="H127" s="365">
        <f t="shared" si="12"/>
        <v>0</v>
      </c>
      <c r="I127" s="380"/>
      <c r="J127" s="365">
        <f t="shared" si="13"/>
        <v>0</v>
      </c>
      <c r="K127" s="338"/>
      <c r="L127" s="338"/>
      <c r="M127" s="338"/>
      <c r="N127" s="338"/>
      <c r="O127" s="338"/>
      <c r="P127" s="338"/>
      <c r="Q127" s="338"/>
      <c r="R127" s="338"/>
      <c r="S127" s="338"/>
      <c r="T127" s="338"/>
      <c r="U127" s="338"/>
      <c r="V127" s="338"/>
      <c r="W127" s="338"/>
      <c r="X127" s="338"/>
      <c r="Y127" s="338"/>
      <c r="Z127" s="338"/>
      <c r="AA127" s="338"/>
      <c r="AB127" s="338"/>
      <c r="AC127" s="338"/>
      <c r="AD127" s="338"/>
      <c r="AE127" s="338"/>
      <c r="AF127" s="338"/>
      <c r="AG127" s="338"/>
      <c r="AH127" s="338"/>
      <c r="AI127" s="338"/>
      <c r="AJ127" s="338"/>
      <c r="AK127" s="338"/>
      <c r="AL127" s="338"/>
      <c r="AM127" s="338"/>
      <c r="AN127" s="338"/>
      <c r="AO127" s="338"/>
      <c r="AP127" s="338"/>
      <c r="AQ127" s="338"/>
      <c r="AR127" s="338"/>
      <c r="AS127" s="338"/>
      <c r="AT127" s="338"/>
      <c r="AU127" s="338"/>
      <c r="AV127" s="338"/>
      <c r="AW127" s="338"/>
      <c r="AX127" s="338"/>
      <c r="AY127" s="338"/>
      <c r="AZ127" s="338"/>
      <c r="BA127" s="338"/>
      <c r="BB127" s="338"/>
      <c r="BC127" s="338"/>
      <c r="BD127" s="338"/>
      <c r="BE127" s="338"/>
      <c r="BF127" s="338"/>
      <c r="BG127" s="338"/>
      <c r="BH127" s="338"/>
      <c r="BI127" s="338"/>
      <c r="BJ127" s="338"/>
      <c r="BK127" s="338"/>
      <c r="BL127" s="338"/>
      <c r="BM127" s="338"/>
      <c r="BN127" s="338"/>
      <c r="BO127" s="338"/>
      <c r="BP127" s="338"/>
      <c r="BQ127" s="338"/>
      <c r="BR127" s="338"/>
      <c r="BS127" s="338"/>
      <c r="BT127" s="338"/>
      <c r="BU127" s="338"/>
      <c r="BV127" s="338"/>
      <c r="BW127" s="338"/>
      <c r="BX127" s="338"/>
      <c r="BY127" s="338"/>
      <c r="BZ127" s="338"/>
      <c r="CA127" s="338"/>
      <c r="CB127" s="338"/>
      <c r="CC127" s="338"/>
      <c r="CD127" s="338"/>
      <c r="CE127" s="338"/>
      <c r="CF127" s="338"/>
      <c r="CG127" s="338"/>
      <c r="CH127" s="338"/>
      <c r="CI127" s="338"/>
      <c r="CJ127" s="338"/>
      <c r="CK127" s="338"/>
      <c r="CL127" s="338"/>
      <c r="CM127" s="338"/>
      <c r="CN127" s="338"/>
      <c r="CO127" s="338"/>
      <c r="CP127" s="338"/>
      <c r="CQ127" s="338"/>
      <c r="CR127" s="338"/>
      <c r="CS127" s="338"/>
      <c r="CT127" s="338"/>
      <c r="CU127" s="338"/>
      <c r="CV127" s="338"/>
      <c r="CW127" s="338"/>
      <c r="CX127" s="338"/>
      <c r="CY127" s="338"/>
      <c r="CZ127" s="338"/>
      <c r="DA127" s="338"/>
      <c r="DB127" s="338"/>
      <c r="DC127" s="338"/>
      <c r="DD127" s="338"/>
      <c r="DE127" s="338"/>
      <c r="DF127" s="338"/>
      <c r="DG127" s="338"/>
      <c r="DH127" s="338"/>
      <c r="DI127" s="338"/>
      <c r="DJ127" s="338"/>
      <c r="DK127" s="338"/>
      <c r="DL127" s="338"/>
      <c r="DM127" s="338"/>
      <c r="DN127" s="338"/>
      <c r="DO127" s="338"/>
      <c r="DP127" s="338"/>
      <c r="DQ127" s="338"/>
      <c r="DR127" s="338"/>
      <c r="DS127" s="338"/>
      <c r="DT127" s="338"/>
      <c r="DU127" s="338"/>
      <c r="DV127" s="338"/>
      <c r="DW127" s="338"/>
      <c r="DX127" s="338"/>
      <c r="DY127" s="338"/>
      <c r="DZ127" s="338"/>
      <c r="EA127" s="338"/>
      <c r="EB127" s="338"/>
      <c r="EC127" s="338"/>
      <c r="ED127" s="338"/>
      <c r="EE127" s="338"/>
      <c r="EF127" s="338"/>
      <c r="EG127" s="338"/>
      <c r="EH127" s="338"/>
      <c r="EI127" s="338"/>
      <c r="EJ127" s="338"/>
      <c r="EK127" s="338"/>
      <c r="EL127" s="338"/>
      <c r="EM127" s="338"/>
      <c r="EN127" s="338"/>
      <c r="EO127" s="338"/>
      <c r="EP127" s="338"/>
      <c r="EQ127" s="338"/>
      <c r="ER127" s="338"/>
      <c r="ES127" s="338"/>
      <c r="ET127" s="338"/>
      <c r="EU127" s="338"/>
      <c r="EV127" s="338"/>
      <c r="EW127" s="338"/>
      <c r="EX127" s="338"/>
      <c r="EY127" s="338"/>
      <c r="EZ127" s="338"/>
      <c r="FA127" s="338"/>
      <c r="FB127" s="338"/>
      <c r="FC127" s="338"/>
      <c r="FD127" s="338"/>
      <c r="FE127" s="338"/>
      <c r="FF127" s="338"/>
      <c r="FG127" s="338"/>
      <c r="FH127" s="338"/>
      <c r="FI127" s="338"/>
      <c r="FJ127" s="338"/>
      <c r="FK127" s="338"/>
      <c r="FL127" s="338"/>
      <c r="FM127" s="338"/>
      <c r="FN127" s="338"/>
      <c r="FO127" s="338"/>
      <c r="FP127" s="338"/>
      <c r="FQ127" s="338"/>
      <c r="FR127" s="338"/>
      <c r="FS127" s="338"/>
      <c r="FT127" s="338"/>
      <c r="FU127" s="338"/>
      <c r="FV127" s="338"/>
      <c r="FW127" s="338"/>
      <c r="FX127" s="338"/>
      <c r="FY127" s="338"/>
      <c r="FZ127" s="338"/>
      <c r="GA127" s="338"/>
      <c r="GB127" s="338"/>
      <c r="GC127" s="338"/>
      <c r="GD127" s="338"/>
      <c r="GE127" s="338"/>
      <c r="GF127" s="338"/>
      <c r="GG127" s="338"/>
      <c r="GH127" s="338"/>
      <c r="GI127" s="338"/>
      <c r="GJ127" s="338"/>
      <c r="GK127" s="338"/>
      <c r="GL127" s="338"/>
      <c r="GM127" s="338"/>
      <c r="GN127" s="338"/>
      <c r="GO127" s="338"/>
      <c r="GP127" s="338"/>
      <c r="GQ127" s="338"/>
      <c r="GR127" s="338"/>
      <c r="GS127" s="338"/>
      <c r="GT127" s="338"/>
      <c r="GU127" s="338"/>
      <c r="GV127" s="338"/>
      <c r="GW127" s="338"/>
      <c r="GX127" s="338"/>
      <c r="GY127" s="338"/>
      <c r="GZ127" s="338"/>
      <c r="HA127" s="338"/>
      <c r="HB127" s="338"/>
      <c r="HC127" s="338"/>
      <c r="HD127" s="338"/>
      <c r="HE127" s="338"/>
      <c r="HF127" s="338"/>
      <c r="HG127" s="338"/>
      <c r="HH127" s="338"/>
      <c r="HI127" s="338"/>
      <c r="HJ127" s="338"/>
      <c r="HK127" s="338"/>
      <c r="HL127" s="338"/>
      <c r="HM127" s="338"/>
      <c r="HN127" s="338"/>
      <c r="HO127" s="338"/>
      <c r="HP127" s="338"/>
      <c r="HQ127" s="338"/>
      <c r="HR127" s="338"/>
      <c r="HS127" s="338"/>
    </row>
    <row r="128" spans="1:227" ht="30.2" customHeight="1">
      <c r="A128" s="400" t="s">
        <v>899</v>
      </c>
      <c r="B128" s="362" t="s">
        <v>900</v>
      </c>
      <c r="C128" s="401"/>
      <c r="D128" s="384" t="s">
        <v>18</v>
      </c>
      <c r="E128" s="362">
        <v>50</v>
      </c>
      <c r="F128" s="385">
        <v>400</v>
      </c>
      <c r="G128" s="380">
        <v>2.3599999999999999E-2</v>
      </c>
      <c r="H128" s="365">
        <f t="shared" si="12"/>
        <v>3.0680000000000001</v>
      </c>
      <c r="I128" s="380">
        <v>2.1999999999999999E-2</v>
      </c>
      <c r="J128" s="365">
        <f t="shared" si="13"/>
        <v>2.86</v>
      </c>
      <c r="K128" s="338"/>
      <c r="L128" s="338"/>
      <c r="M128" s="338"/>
      <c r="N128" s="338"/>
      <c r="O128" s="338"/>
      <c r="P128" s="338"/>
      <c r="Q128" s="338"/>
      <c r="R128" s="338"/>
      <c r="S128" s="338"/>
      <c r="T128" s="338"/>
      <c r="U128" s="338"/>
      <c r="V128" s="338"/>
      <c r="W128" s="338"/>
      <c r="X128" s="338"/>
      <c r="Y128" s="338"/>
      <c r="Z128" s="338"/>
      <c r="AA128" s="338"/>
      <c r="AB128" s="338"/>
      <c r="AC128" s="338"/>
      <c r="AD128" s="338"/>
      <c r="AE128" s="338"/>
      <c r="AF128" s="338"/>
      <c r="AG128" s="338"/>
      <c r="AH128" s="338"/>
      <c r="AI128" s="338"/>
      <c r="AJ128" s="338"/>
      <c r="AK128" s="338"/>
      <c r="AL128" s="338"/>
      <c r="AM128" s="338"/>
      <c r="AN128" s="338"/>
      <c r="AO128" s="338"/>
      <c r="AP128" s="338"/>
      <c r="AQ128" s="338"/>
      <c r="AR128" s="338"/>
      <c r="AS128" s="338"/>
      <c r="AT128" s="338"/>
      <c r="AU128" s="338"/>
      <c r="AV128" s="338"/>
      <c r="AW128" s="338"/>
      <c r="AX128" s="338"/>
      <c r="AY128" s="338"/>
      <c r="AZ128" s="338"/>
      <c r="BA128" s="338"/>
      <c r="BB128" s="338"/>
      <c r="BC128" s="338"/>
      <c r="BD128" s="338"/>
      <c r="BE128" s="338"/>
      <c r="BF128" s="338"/>
      <c r="BG128" s="338"/>
      <c r="BH128" s="338"/>
      <c r="BI128" s="338"/>
      <c r="BJ128" s="338"/>
      <c r="BK128" s="338"/>
      <c r="BL128" s="338"/>
      <c r="BM128" s="338"/>
      <c r="BN128" s="338"/>
      <c r="BO128" s="338"/>
      <c r="BP128" s="338"/>
      <c r="BQ128" s="338"/>
      <c r="BR128" s="338"/>
      <c r="BS128" s="338"/>
      <c r="BT128" s="338"/>
      <c r="BU128" s="338"/>
      <c r="BV128" s="338"/>
      <c r="BW128" s="338"/>
      <c r="BX128" s="338"/>
      <c r="BY128" s="338"/>
      <c r="BZ128" s="338"/>
      <c r="CA128" s="338"/>
      <c r="CB128" s="338"/>
      <c r="CC128" s="338"/>
      <c r="CD128" s="338"/>
      <c r="CE128" s="338"/>
      <c r="CF128" s="338"/>
      <c r="CG128" s="338"/>
      <c r="CH128" s="338"/>
      <c r="CI128" s="338"/>
      <c r="CJ128" s="338"/>
      <c r="CK128" s="338"/>
      <c r="CL128" s="338"/>
      <c r="CM128" s="338"/>
      <c r="CN128" s="338"/>
      <c r="CO128" s="338"/>
      <c r="CP128" s="338"/>
      <c r="CQ128" s="338"/>
      <c r="CR128" s="338"/>
      <c r="CS128" s="338"/>
      <c r="CT128" s="338"/>
      <c r="CU128" s="338"/>
      <c r="CV128" s="338"/>
      <c r="CW128" s="338"/>
      <c r="CX128" s="338"/>
      <c r="CY128" s="338"/>
      <c r="CZ128" s="338"/>
      <c r="DA128" s="338"/>
      <c r="DB128" s="338"/>
      <c r="DC128" s="338"/>
      <c r="DD128" s="338"/>
      <c r="DE128" s="338"/>
      <c r="DF128" s="338"/>
      <c r="DG128" s="338"/>
      <c r="DH128" s="338"/>
      <c r="DI128" s="338"/>
      <c r="DJ128" s="338"/>
      <c r="DK128" s="338"/>
      <c r="DL128" s="338"/>
      <c r="DM128" s="338"/>
      <c r="DN128" s="338"/>
      <c r="DO128" s="338"/>
      <c r="DP128" s="338"/>
      <c r="DQ128" s="338"/>
      <c r="DR128" s="338"/>
      <c r="DS128" s="338"/>
      <c r="DT128" s="338"/>
      <c r="DU128" s="338"/>
      <c r="DV128" s="338"/>
      <c r="DW128" s="338"/>
      <c r="DX128" s="338"/>
      <c r="DY128" s="338"/>
      <c r="DZ128" s="338"/>
      <c r="EA128" s="338"/>
      <c r="EB128" s="338"/>
      <c r="EC128" s="338"/>
      <c r="ED128" s="338"/>
      <c r="EE128" s="338"/>
      <c r="EF128" s="338"/>
      <c r="EG128" s="338"/>
      <c r="EH128" s="338"/>
      <c r="EI128" s="338"/>
      <c r="EJ128" s="338"/>
      <c r="EK128" s="338"/>
      <c r="EL128" s="338"/>
      <c r="EM128" s="338"/>
      <c r="EN128" s="338"/>
      <c r="EO128" s="338"/>
      <c r="EP128" s="338"/>
      <c r="EQ128" s="338"/>
      <c r="ER128" s="338"/>
      <c r="ES128" s="338"/>
      <c r="ET128" s="338"/>
      <c r="EU128" s="338"/>
      <c r="EV128" s="338"/>
      <c r="EW128" s="338"/>
      <c r="EX128" s="338"/>
      <c r="EY128" s="338"/>
      <c r="EZ128" s="338"/>
      <c r="FA128" s="338"/>
      <c r="FB128" s="338"/>
      <c r="FC128" s="338"/>
      <c r="FD128" s="338"/>
      <c r="FE128" s="338"/>
      <c r="FF128" s="338"/>
      <c r="FG128" s="338"/>
      <c r="FH128" s="338"/>
      <c r="FI128" s="338"/>
      <c r="FJ128" s="338"/>
      <c r="FK128" s="338"/>
      <c r="FL128" s="338"/>
      <c r="FM128" s="338"/>
      <c r="FN128" s="338"/>
      <c r="FO128" s="338"/>
      <c r="FP128" s="338"/>
      <c r="FQ128" s="338"/>
      <c r="FR128" s="338"/>
      <c r="FS128" s="338"/>
      <c r="FT128" s="338"/>
      <c r="FU128" s="338"/>
      <c r="FV128" s="338"/>
      <c r="FW128" s="338"/>
      <c r="FX128" s="338"/>
      <c r="FY128" s="338"/>
      <c r="FZ128" s="338"/>
      <c r="GA128" s="338"/>
      <c r="GB128" s="338"/>
      <c r="GC128" s="338"/>
      <c r="GD128" s="338"/>
      <c r="GE128" s="338"/>
      <c r="GF128" s="338"/>
      <c r="GG128" s="338"/>
      <c r="GH128" s="338"/>
      <c r="GI128" s="338"/>
      <c r="GJ128" s="338"/>
      <c r="GK128" s="338"/>
      <c r="GL128" s="338"/>
      <c r="GM128" s="338"/>
      <c r="GN128" s="338"/>
      <c r="GO128" s="338"/>
      <c r="GP128" s="338"/>
      <c r="GQ128" s="338"/>
      <c r="GR128" s="338"/>
      <c r="GS128" s="338"/>
      <c r="GT128" s="338"/>
      <c r="GU128" s="338"/>
      <c r="GV128" s="338"/>
      <c r="GW128" s="338"/>
      <c r="GX128" s="338"/>
      <c r="GY128" s="338"/>
      <c r="GZ128" s="338"/>
      <c r="HA128" s="338"/>
      <c r="HB128" s="338"/>
      <c r="HC128" s="338"/>
      <c r="HD128" s="338"/>
      <c r="HE128" s="338"/>
      <c r="HF128" s="338"/>
      <c r="HG128" s="338"/>
      <c r="HH128" s="338"/>
      <c r="HI128" s="338"/>
      <c r="HJ128" s="338"/>
      <c r="HK128" s="338"/>
      <c r="HL128" s="338"/>
      <c r="HM128" s="338"/>
      <c r="HN128" s="338"/>
      <c r="HO128" s="338"/>
      <c r="HP128" s="338"/>
      <c r="HQ128" s="338"/>
      <c r="HR128" s="338"/>
      <c r="HS128" s="338"/>
    </row>
    <row r="129" spans="1:227" ht="30.2" customHeight="1">
      <c r="A129" s="400" t="s">
        <v>901</v>
      </c>
      <c r="B129" s="362" t="s">
        <v>902</v>
      </c>
      <c r="C129" s="401"/>
      <c r="D129" s="384" t="s">
        <v>18</v>
      </c>
      <c r="E129" s="362">
        <v>50</v>
      </c>
      <c r="F129" s="385">
        <v>400</v>
      </c>
      <c r="G129" s="380">
        <v>4.7199999999999999E-2</v>
      </c>
      <c r="H129" s="365">
        <f t="shared" si="12"/>
        <v>6.1360000000000001</v>
      </c>
      <c r="I129" s="380">
        <v>4.3999999999999997E-2</v>
      </c>
      <c r="J129" s="365">
        <f t="shared" si="13"/>
        <v>5.72</v>
      </c>
      <c r="K129" s="338"/>
      <c r="L129" s="338"/>
      <c r="M129" s="338"/>
      <c r="N129" s="338"/>
      <c r="O129" s="338"/>
      <c r="P129" s="338"/>
      <c r="Q129" s="338"/>
      <c r="R129" s="338"/>
      <c r="S129" s="338"/>
      <c r="T129" s="338"/>
      <c r="U129" s="338"/>
      <c r="V129" s="338"/>
      <c r="W129" s="338"/>
      <c r="X129" s="338"/>
      <c r="Y129" s="338"/>
      <c r="Z129" s="338"/>
      <c r="AA129" s="338"/>
      <c r="AB129" s="338"/>
      <c r="AC129" s="338"/>
      <c r="AD129" s="338"/>
      <c r="AE129" s="338"/>
      <c r="AF129" s="338"/>
      <c r="AG129" s="338"/>
      <c r="AH129" s="338"/>
      <c r="AI129" s="338"/>
      <c r="AJ129" s="338"/>
      <c r="AK129" s="338"/>
      <c r="AL129" s="338"/>
      <c r="AM129" s="338"/>
      <c r="AN129" s="338"/>
      <c r="AO129" s="338"/>
      <c r="AP129" s="338"/>
      <c r="AQ129" s="338"/>
      <c r="AR129" s="338"/>
      <c r="AS129" s="338"/>
      <c r="AT129" s="338"/>
      <c r="AU129" s="338"/>
      <c r="AV129" s="338"/>
      <c r="AW129" s="338"/>
      <c r="AX129" s="338"/>
      <c r="AY129" s="338"/>
      <c r="AZ129" s="338"/>
      <c r="BA129" s="338"/>
      <c r="BB129" s="338"/>
      <c r="BC129" s="338"/>
      <c r="BD129" s="338"/>
      <c r="BE129" s="338"/>
      <c r="BF129" s="338"/>
      <c r="BG129" s="338"/>
      <c r="BH129" s="338"/>
      <c r="BI129" s="338"/>
      <c r="BJ129" s="338"/>
      <c r="BK129" s="338"/>
      <c r="BL129" s="338"/>
      <c r="BM129" s="338"/>
      <c r="BN129" s="338"/>
      <c r="BO129" s="338"/>
      <c r="BP129" s="338"/>
      <c r="BQ129" s="338"/>
      <c r="BR129" s="338"/>
      <c r="BS129" s="338"/>
      <c r="BT129" s="338"/>
      <c r="BU129" s="338"/>
      <c r="BV129" s="338"/>
      <c r="BW129" s="338"/>
      <c r="BX129" s="338"/>
      <c r="BY129" s="338"/>
      <c r="BZ129" s="338"/>
      <c r="CA129" s="338"/>
      <c r="CB129" s="338"/>
      <c r="CC129" s="338"/>
      <c r="CD129" s="338"/>
      <c r="CE129" s="338"/>
      <c r="CF129" s="338"/>
      <c r="CG129" s="338"/>
      <c r="CH129" s="338"/>
      <c r="CI129" s="338"/>
      <c r="CJ129" s="338"/>
      <c r="CK129" s="338"/>
      <c r="CL129" s="338"/>
      <c r="CM129" s="338"/>
      <c r="CN129" s="338"/>
      <c r="CO129" s="338"/>
      <c r="CP129" s="338"/>
      <c r="CQ129" s="338"/>
      <c r="CR129" s="338"/>
      <c r="CS129" s="338"/>
      <c r="CT129" s="338"/>
      <c r="CU129" s="338"/>
      <c r="CV129" s="338"/>
      <c r="CW129" s="338"/>
      <c r="CX129" s="338"/>
      <c r="CY129" s="338"/>
      <c r="CZ129" s="338"/>
      <c r="DA129" s="338"/>
      <c r="DB129" s="338"/>
      <c r="DC129" s="338"/>
      <c r="DD129" s="338"/>
      <c r="DE129" s="338"/>
      <c r="DF129" s="338"/>
      <c r="DG129" s="338"/>
      <c r="DH129" s="338"/>
      <c r="DI129" s="338"/>
      <c r="DJ129" s="338"/>
      <c r="DK129" s="338"/>
      <c r="DL129" s="338"/>
      <c r="DM129" s="338"/>
      <c r="DN129" s="338"/>
      <c r="DO129" s="338"/>
      <c r="DP129" s="338"/>
      <c r="DQ129" s="338"/>
      <c r="DR129" s="338"/>
      <c r="DS129" s="338"/>
      <c r="DT129" s="338"/>
      <c r="DU129" s="338"/>
      <c r="DV129" s="338"/>
      <c r="DW129" s="338"/>
      <c r="DX129" s="338"/>
      <c r="DY129" s="338"/>
      <c r="DZ129" s="338"/>
      <c r="EA129" s="338"/>
      <c r="EB129" s="338"/>
      <c r="EC129" s="338"/>
      <c r="ED129" s="338"/>
      <c r="EE129" s="338"/>
      <c r="EF129" s="338"/>
      <c r="EG129" s="338"/>
      <c r="EH129" s="338"/>
      <c r="EI129" s="338"/>
      <c r="EJ129" s="338"/>
      <c r="EK129" s="338"/>
      <c r="EL129" s="338"/>
      <c r="EM129" s="338"/>
      <c r="EN129" s="338"/>
      <c r="EO129" s="338"/>
      <c r="EP129" s="338"/>
      <c r="EQ129" s="338"/>
      <c r="ER129" s="338"/>
      <c r="ES129" s="338"/>
      <c r="ET129" s="338"/>
      <c r="EU129" s="338"/>
      <c r="EV129" s="338"/>
      <c r="EW129" s="338"/>
      <c r="EX129" s="338"/>
      <c r="EY129" s="338"/>
      <c r="EZ129" s="338"/>
      <c r="FA129" s="338"/>
      <c r="FB129" s="338"/>
      <c r="FC129" s="338"/>
      <c r="FD129" s="338"/>
      <c r="FE129" s="338"/>
      <c r="FF129" s="338"/>
      <c r="FG129" s="338"/>
      <c r="FH129" s="338"/>
      <c r="FI129" s="338"/>
      <c r="FJ129" s="338"/>
      <c r="FK129" s="338"/>
      <c r="FL129" s="338"/>
      <c r="FM129" s="338"/>
      <c r="FN129" s="338"/>
      <c r="FO129" s="338"/>
      <c r="FP129" s="338"/>
      <c r="FQ129" s="338"/>
      <c r="FR129" s="338"/>
      <c r="FS129" s="338"/>
      <c r="FT129" s="338"/>
      <c r="FU129" s="338"/>
      <c r="FV129" s="338"/>
      <c r="FW129" s="338"/>
      <c r="FX129" s="338"/>
      <c r="FY129" s="338"/>
      <c r="FZ129" s="338"/>
      <c r="GA129" s="338"/>
      <c r="GB129" s="338"/>
      <c r="GC129" s="338"/>
      <c r="GD129" s="338"/>
      <c r="GE129" s="338"/>
      <c r="GF129" s="338"/>
      <c r="GG129" s="338"/>
      <c r="GH129" s="338"/>
      <c r="GI129" s="338"/>
      <c r="GJ129" s="338"/>
      <c r="GK129" s="338"/>
      <c r="GL129" s="338"/>
      <c r="GM129" s="338"/>
      <c r="GN129" s="338"/>
      <c r="GO129" s="338"/>
      <c r="GP129" s="338"/>
      <c r="GQ129" s="338"/>
      <c r="GR129" s="338"/>
      <c r="GS129" s="338"/>
      <c r="GT129" s="338"/>
      <c r="GU129" s="338"/>
      <c r="GV129" s="338"/>
      <c r="GW129" s="338"/>
      <c r="GX129" s="338"/>
      <c r="GY129" s="338"/>
      <c r="GZ129" s="338"/>
      <c r="HA129" s="338"/>
      <c r="HB129" s="338"/>
      <c r="HC129" s="338"/>
      <c r="HD129" s="338"/>
      <c r="HE129" s="338"/>
      <c r="HF129" s="338"/>
      <c r="HG129" s="338"/>
      <c r="HH129" s="338"/>
      <c r="HI129" s="338"/>
      <c r="HJ129" s="338"/>
      <c r="HK129" s="338"/>
      <c r="HL129" s="338"/>
      <c r="HM129" s="338"/>
      <c r="HN129" s="338"/>
      <c r="HO129" s="338"/>
      <c r="HP129" s="338"/>
      <c r="HQ129" s="338"/>
      <c r="HR129" s="338"/>
      <c r="HS129" s="338"/>
    </row>
    <row r="130" spans="1:227" s="381" customFormat="1" ht="30.2" customHeight="1">
      <c r="A130" s="400" t="s">
        <v>903</v>
      </c>
      <c r="B130" s="362" t="s">
        <v>904</v>
      </c>
      <c r="C130" s="401"/>
      <c r="D130" s="384" t="s">
        <v>18</v>
      </c>
      <c r="E130" s="362">
        <v>50</v>
      </c>
      <c r="F130" s="385">
        <v>400</v>
      </c>
      <c r="G130" s="380"/>
      <c r="H130" s="365">
        <f t="shared" si="12"/>
        <v>0</v>
      </c>
      <c r="I130" s="380"/>
      <c r="J130" s="365">
        <f t="shared" si="13"/>
        <v>0</v>
      </c>
    </row>
    <row r="131" spans="1:227" s="381" customFormat="1" ht="30.2" customHeight="1">
      <c r="A131" s="400" t="s">
        <v>905</v>
      </c>
      <c r="B131" s="362" t="s">
        <v>906</v>
      </c>
      <c r="C131" s="401"/>
      <c r="D131" s="384" t="s">
        <v>18</v>
      </c>
      <c r="E131" s="362">
        <v>50</v>
      </c>
      <c r="F131" s="385">
        <v>400</v>
      </c>
      <c r="G131" s="380">
        <v>9.4399999999999998E-2</v>
      </c>
      <c r="H131" s="365">
        <f t="shared" si="12"/>
        <v>12.272</v>
      </c>
      <c r="I131" s="380">
        <v>8.7999999999999995E-2</v>
      </c>
      <c r="J131" s="365">
        <f t="shared" si="13"/>
        <v>11.44</v>
      </c>
    </row>
    <row r="132" spans="1:227" s="381" customFormat="1" ht="30.2" customHeight="1">
      <c r="A132" s="400" t="s">
        <v>907</v>
      </c>
      <c r="B132" s="362" t="s">
        <v>908</v>
      </c>
      <c r="C132" s="401"/>
      <c r="D132" s="384" t="s">
        <v>18</v>
      </c>
      <c r="E132" s="362">
        <v>50</v>
      </c>
      <c r="F132" s="385">
        <v>400</v>
      </c>
      <c r="G132" s="380">
        <v>1.2744</v>
      </c>
      <c r="H132" s="365">
        <f t="shared" si="12"/>
        <v>165.672</v>
      </c>
      <c r="I132" s="380">
        <v>1.1880000000000002</v>
      </c>
      <c r="J132" s="365">
        <f t="shared" si="13"/>
        <v>154.44000000000003</v>
      </c>
    </row>
    <row r="133" spans="1:227" ht="30.2" customHeight="1">
      <c r="A133" s="400" t="s">
        <v>909</v>
      </c>
      <c r="B133" s="362" t="s">
        <v>910</v>
      </c>
      <c r="C133" s="401"/>
      <c r="D133" s="384" t="s">
        <v>18</v>
      </c>
      <c r="E133" s="362">
        <v>50</v>
      </c>
      <c r="F133" s="385">
        <v>400</v>
      </c>
      <c r="G133" s="380">
        <v>1.2508000000000001</v>
      </c>
      <c r="H133" s="365">
        <f t="shared" si="12"/>
        <v>162.60400000000001</v>
      </c>
      <c r="I133" s="380">
        <v>1.1660000000000001</v>
      </c>
      <c r="J133" s="365">
        <f t="shared" si="13"/>
        <v>151.58000000000001</v>
      </c>
      <c r="K133" s="338"/>
      <c r="L133" s="338"/>
      <c r="M133" s="338"/>
      <c r="N133" s="338"/>
      <c r="O133" s="338"/>
      <c r="P133" s="338"/>
      <c r="Q133" s="338"/>
      <c r="R133" s="338"/>
      <c r="S133" s="338"/>
      <c r="T133" s="338"/>
      <c r="U133" s="338"/>
      <c r="V133" s="338"/>
      <c r="W133" s="338"/>
      <c r="X133" s="338"/>
      <c r="Y133" s="338"/>
      <c r="Z133" s="338"/>
      <c r="AA133" s="338"/>
      <c r="AB133" s="338"/>
      <c r="AC133" s="338"/>
      <c r="AD133" s="338"/>
      <c r="AE133" s="338"/>
      <c r="AF133" s="338"/>
      <c r="AG133" s="338"/>
      <c r="AH133" s="338"/>
      <c r="AI133" s="338"/>
      <c r="AJ133" s="338"/>
      <c r="AK133" s="338"/>
      <c r="AL133" s="338"/>
      <c r="AM133" s="338"/>
      <c r="AN133" s="338"/>
      <c r="AO133" s="338"/>
      <c r="AP133" s="338"/>
      <c r="AQ133" s="338"/>
      <c r="AR133" s="338"/>
      <c r="AS133" s="338"/>
      <c r="AT133" s="338"/>
      <c r="AU133" s="338"/>
      <c r="AV133" s="338"/>
      <c r="AW133" s="338"/>
      <c r="AX133" s="338"/>
      <c r="AY133" s="338"/>
      <c r="AZ133" s="338"/>
      <c r="BA133" s="338"/>
      <c r="BB133" s="338"/>
      <c r="BC133" s="338"/>
      <c r="BD133" s="338"/>
      <c r="BE133" s="338"/>
      <c r="BF133" s="338"/>
      <c r="BG133" s="338"/>
      <c r="BH133" s="338"/>
      <c r="BI133" s="338"/>
      <c r="BJ133" s="338"/>
      <c r="BK133" s="338"/>
      <c r="BL133" s="338"/>
      <c r="BM133" s="338"/>
      <c r="BN133" s="338"/>
      <c r="BO133" s="338"/>
      <c r="BP133" s="338"/>
      <c r="BQ133" s="338"/>
      <c r="BR133" s="338"/>
      <c r="BS133" s="338"/>
      <c r="BT133" s="338"/>
      <c r="BU133" s="338"/>
      <c r="BV133" s="338"/>
      <c r="BW133" s="338"/>
      <c r="BX133" s="338"/>
      <c r="BY133" s="338"/>
      <c r="BZ133" s="338"/>
      <c r="CA133" s="338"/>
      <c r="CB133" s="338"/>
      <c r="CC133" s="338"/>
      <c r="CD133" s="338"/>
      <c r="CE133" s="338"/>
      <c r="CF133" s="338"/>
      <c r="CG133" s="338"/>
      <c r="CH133" s="338"/>
      <c r="CI133" s="338"/>
      <c r="CJ133" s="338"/>
      <c r="CK133" s="338"/>
      <c r="CL133" s="338"/>
      <c r="CM133" s="338"/>
      <c r="CN133" s="338"/>
      <c r="CO133" s="338"/>
      <c r="CP133" s="338"/>
      <c r="CQ133" s="338"/>
      <c r="CR133" s="338"/>
      <c r="CS133" s="338"/>
      <c r="CT133" s="338"/>
      <c r="CU133" s="338"/>
      <c r="CV133" s="338"/>
      <c r="CW133" s="338"/>
      <c r="CX133" s="338"/>
      <c r="CY133" s="338"/>
      <c r="CZ133" s="338"/>
      <c r="DA133" s="338"/>
      <c r="DB133" s="338"/>
      <c r="DC133" s="338"/>
      <c r="DD133" s="338"/>
      <c r="DE133" s="338"/>
      <c r="DF133" s="338"/>
      <c r="DG133" s="338"/>
      <c r="DH133" s="338"/>
      <c r="DI133" s="338"/>
      <c r="DJ133" s="338"/>
      <c r="DK133" s="338"/>
      <c r="DL133" s="338"/>
      <c r="DM133" s="338"/>
      <c r="DN133" s="338"/>
      <c r="DO133" s="338"/>
      <c r="DP133" s="338"/>
      <c r="DQ133" s="338"/>
      <c r="DR133" s="338"/>
      <c r="DS133" s="338"/>
      <c r="DT133" s="338"/>
      <c r="DU133" s="338"/>
      <c r="DV133" s="338"/>
      <c r="DW133" s="338"/>
      <c r="DX133" s="338"/>
      <c r="DY133" s="338"/>
      <c r="DZ133" s="338"/>
      <c r="EA133" s="338"/>
      <c r="EB133" s="338"/>
      <c r="EC133" s="338"/>
      <c r="ED133" s="338"/>
      <c r="EE133" s="338"/>
      <c r="EF133" s="338"/>
      <c r="EG133" s="338"/>
      <c r="EH133" s="338"/>
      <c r="EI133" s="338"/>
      <c r="EJ133" s="338"/>
      <c r="EK133" s="338"/>
      <c r="EL133" s="338"/>
      <c r="EM133" s="338"/>
      <c r="EN133" s="338"/>
      <c r="EO133" s="338"/>
      <c r="EP133" s="338"/>
      <c r="EQ133" s="338"/>
      <c r="ER133" s="338"/>
      <c r="ES133" s="338"/>
      <c r="ET133" s="338"/>
      <c r="EU133" s="338"/>
      <c r="EV133" s="338"/>
      <c r="EW133" s="338"/>
      <c r="EX133" s="338"/>
      <c r="EY133" s="338"/>
      <c r="EZ133" s="338"/>
      <c r="FA133" s="338"/>
      <c r="FB133" s="338"/>
      <c r="FC133" s="338"/>
      <c r="FD133" s="338"/>
      <c r="FE133" s="338"/>
      <c r="FF133" s="338"/>
      <c r="FG133" s="338"/>
      <c r="FH133" s="338"/>
      <c r="FI133" s="338"/>
      <c r="FJ133" s="338"/>
      <c r="FK133" s="338"/>
      <c r="FL133" s="338"/>
      <c r="FM133" s="338"/>
      <c r="FN133" s="338"/>
      <c r="FO133" s="338"/>
      <c r="FP133" s="338"/>
      <c r="FQ133" s="338"/>
      <c r="FR133" s="338"/>
      <c r="FS133" s="338"/>
      <c r="FT133" s="338"/>
      <c r="FU133" s="338"/>
      <c r="FV133" s="338"/>
      <c r="FW133" s="338"/>
      <c r="FX133" s="338"/>
      <c r="FY133" s="338"/>
      <c r="FZ133" s="338"/>
      <c r="GA133" s="338"/>
      <c r="GB133" s="338"/>
      <c r="GC133" s="338"/>
      <c r="GD133" s="338"/>
      <c r="GE133" s="338"/>
      <c r="GF133" s="338"/>
      <c r="GG133" s="338"/>
      <c r="GH133" s="338"/>
      <c r="GI133" s="338"/>
      <c r="GJ133" s="338"/>
      <c r="GK133" s="338"/>
      <c r="GL133" s="338"/>
      <c r="GM133" s="338"/>
      <c r="GN133" s="338"/>
      <c r="GO133" s="338"/>
      <c r="GP133" s="338"/>
      <c r="GQ133" s="338"/>
      <c r="GR133" s="338"/>
      <c r="GS133" s="338"/>
      <c r="GT133" s="338"/>
      <c r="GU133" s="338"/>
      <c r="GV133" s="338"/>
      <c r="GW133" s="338"/>
      <c r="GX133" s="338"/>
      <c r="GY133" s="338"/>
      <c r="GZ133" s="338"/>
      <c r="HA133" s="338"/>
      <c r="HB133" s="338"/>
      <c r="HC133" s="338"/>
      <c r="HD133" s="338"/>
      <c r="HE133" s="338"/>
      <c r="HF133" s="338"/>
      <c r="HG133" s="338"/>
      <c r="HH133" s="338"/>
      <c r="HI133" s="338"/>
      <c r="HJ133" s="338"/>
      <c r="HK133" s="338"/>
      <c r="HL133" s="338"/>
      <c r="HM133" s="338"/>
      <c r="HN133" s="338"/>
      <c r="HO133" s="338"/>
      <c r="HP133" s="338"/>
      <c r="HQ133" s="338"/>
      <c r="HR133" s="338"/>
      <c r="HS133" s="338"/>
    </row>
    <row r="134" spans="1:227" ht="30.2" customHeight="1">
      <c r="A134" s="400" t="s">
        <v>911</v>
      </c>
      <c r="B134" s="873" t="s">
        <v>912</v>
      </c>
      <c r="C134" s="877"/>
      <c r="D134" s="384" t="s">
        <v>18</v>
      </c>
      <c r="E134" s="362">
        <v>1</v>
      </c>
      <c r="F134" s="385">
        <v>100</v>
      </c>
      <c r="G134" s="380">
        <v>3.8855040000000001</v>
      </c>
      <c r="H134" s="365">
        <f>ROUND(G134*$G$5,0)</f>
        <v>505</v>
      </c>
      <c r="I134" s="380">
        <v>3.6220800000000004</v>
      </c>
      <c r="J134" s="365">
        <f>ROUND(I134*$G$5,0)</f>
        <v>471</v>
      </c>
      <c r="K134" s="338"/>
      <c r="L134" s="338"/>
      <c r="M134" s="338"/>
      <c r="N134" s="338"/>
      <c r="O134" s="338"/>
      <c r="P134" s="338"/>
      <c r="Q134" s="338"/>
      <c r="R134" s="338"/>
      <c r="S134" s="338"/>
      <c r="T134" s="338"/>
      <c r="U134" s="338"/>
      <c r="V134" s="338"/>
      <c r="W134" s="338"/>
      <c r="X134" s="338"/>
      <c r="Y134" s="338"/>
      <c r="Z134" s="338"/>
      <c r="AA134" s="338"/>
      <c r="AB134" s="338"/>
      <c r="AC134" s="338"/>
      <c r="AD134" s="338"/>
      <c r="AE134" s="338"/>
      <c r="AF134" s="338"/>
      <c r="AG134" s="338"/>
      <c r="AH134" s="338"/>
      <c r="AI134" s="338"/>
      <c r="AJ134" s="338"/>
      <c r="AK134" s="338"/>
      <c r="AL134" s="338"/>
      <c r="AM134" s="338"/>
      <c r="AN134" s="338"/>
      <c r="AO134" s="338"/>
      <c r="AP134" s="338"/>
      <c r="AQ134" s="338"/>
      <c r="AR134" s="338"/>
      <c r="AS134" s="338"/>
      <c r="AT134" s="338"/>
      <c r="AU134" s="338"/>
      <c r="AV134" s="338"/>
      <c r="AW134" s="338"/>
      <c r="AX134" s="338"/>
      <c r="AY134" s="338"/>
      <c r="AZ134" s="338"/>
      <c r="BA134" s="338"/>
      <c r="BB134" s="338"/>
      <c r="BC134" s="338"/>
      <c r="BD134" s="338"/>
      <c r="BE134" s="338"/>
      <c r="BF134" s="338"/>
      <c r="BG134" s="338"/>
      <c r="BH134" s="338"/>
      <c r="BI134" s="338"/>
      <c r="BJ134" s="338"/>
      <c r="BK134" s="338"/>
      <c r="BL134" s="338"/>
      <c r="BM134" s="338"/>
      <c r="BN134" s="338"/>
      <c r="BO134" s="338"/>
      <c r="BP134" s="338"/>
      <c r="BQ134" s="338"/>
      <c r="BR134" s="338"/>
      <c r="BS134" s="338"/>
      <c r="BT134" s="338"/>
      <c r="BU134" s="338"/>
      <c r="BV134" s="338"/>
      <c r="BW134" s="338"/>
      <c r="BX134" s="338"/>
      <c r="BY134" s="338"/>
      <c r="BZ134" s="338"/>
      <c r="CA134" s="338"/>
      <c r="CB134" s="338"/>
      <c r="CC134" s="338"/>
      <c r="CD134" s="338"/>
      <c r="CE134" s="338"/>
      <c r="CF134" s="338"/>
      <c r="CG134" s="338"/>
      <c r="CH134" s="338"/>
      <c r="CI134" s="338"/>
      <c r="CJ134" s="338"/>
      <c r="CK134" s="338"/>
      <c r="CL134" s="338"/>
      <c r="CM134" s="338"/>
      <c r="CN134" s="338"/>
      <c r="CO134" s="338"/>
      <c r="CP134" s="338"/>
      <c r="CQ134" s="338"/>
      <c r="CR134" s="338"/>
      <c r="CS134" s="338"/>
      <c r="CT134" s="338"/>
      <c r="CU134" s="338"/>
      <c r="CV134" s="338"/>
      <c r="CW134" s="338"/>
      <c r="CX134" s="338"/>
      <c r="CY134" s="338"/>
      <c r="CZ134" s="338"/>
      <c r="DA134" s="338"/>
      <c r="DB134" s="338"/>
      <c r="DC134" s="338"/>
      <c r="DD134" s="338"/>
      <c r="DE134" s="338"/>
      <c r="DF134" s="338"/>
      <c r="DG134" s="338"/>
      <c r="DH134" s="338"/>
      <c r="DI134" s="338"/>
      <c r="DJ134" s="338"/>
      <c r="DK134" s="338"/>
      <c r="DL134" s="338"/>
      <c r="DM134" s="338"/>
      <c r="DN134" s="338"/>
      <c r="DO134" s="338"/>
      <c r="DP134" s="338"/>
      <c r="DQ134" s="338"/>
      <c r="DR134" s="338"/>
      <c r="DS134" s="338"/>
      <c r="DT134" s="338"/>
      <c r="DU134" s="338"/>
      <c r="DV134" s="338"/>
      <c r="DW134" s="338"/>
      <c r="DX134" s="338"/>
      <c r="DY134" s="338"/>
      <c r="DZ134" s="338"/>
      <c r="EA134" s="338"/>
      <c r="EB134" s="338"/>
      <c r="EC134" s="338"/>
      <c r="ED134" s="338"/>
      <c r="EE134" s="338"/>
      <c r="EF134" s="338"/>
      <c r="EG134" s="338"/>
      <c r="EH134" s="338"/>
      <c r="EI134" s="338"/>
      <c r="EJ134" s="338"/>
      <c r="EK134" s="338"/>
      <c r="EL134" s="338"/>
      <c r="EM134" s="338"/>
      <c r="EN134" s="338"/>
      <c r="EO134" s="338"/>
      <c r="EP134" s="338"/>
      <c r="EQ134" s="338"/>
      <c r="ER134" s="338"/>
      <c r="ES134" s="338"/>
      <c r="ET134" s="338"/>
      <c r="EU134" s="338"/>
      <c r="EV134" s="338"/>
      <c r="EW134" s="338"/>
      <c r="EX134" s="338"/>
      <c r="EY134" s="338"/>
      <c r="EZ134" s="338"/>
      <c r="FA134" s="338"/>
      <c r="FB134" s="338"/>
      <c r="FC134" s="338"/>
      <c r="FD134" s="338"/>
      <c r="FE134" s="338"/>
      <c r="FF134" s="338"/>
      <c r="FG134" s="338"/>
      <c r="FH134" s="338"/>
      <c r="FI134" s="338"/>
      <c r="FJ134" s="338"/>
      <c r="FK134" s="338"/>
      <c r="FL134" s="338"/>
      <c r="FM134" s="338"/>
      <c r="FN134" s="338"/>
      <c r="FO134" s="338"/>
      <c r="FP134" s="338"/>
      <c r="FQ134" s="338"/>
      <c r="FR134" s="338"/>
      <c r="FS134" s="338"/>
      <c r="FT134" s="338"/>
      <c r="FU134" s="338"/>
      <c r="FV134" s="338"/>
      <c r="FW134" s="338"/>
      <c r="FX134" s="338"/>
      <c r="FY134" s="338"/>
      <c r="FZ134" s="338"/>
      <c r="GA134" s="338"/>
      <c r="GB134" s="338"/>
      <c r="GC134" s="338"/>
      <c r="GD134" s="338"/>
      <c r="GE134" s="338"/>
      <c r="GF134" s="338"/>
      <c r="GG134" s="338"/>
      <c r="GH134" s="338"/>
      <c r="GI134" s="338"/>
      <c r="GJ134" s="338"/>
      <c r="GK134" s="338"/>
      <c r="GL134" s="338"/>
      <c r="GM134" s="338"/>
      <c r="GN134" s="338"/>
      <c r="GO134" s="338"/>
      <c r="GP134" s="338"/>
      <c r="GQ134" s="338"/>
      <c r="GR134" s="338"/>
      <c r="GS134" s="338"/>
      <c r="GT134" s="338"/>
      <c r="GU134" s="338"/>
      <c r="GV134" s="338"/>
      <c r="GW134" s="338"/>
      <c r="GX134" s="338"/>
      <c r="GY134" s="338"/>
      <c r="GZ134" s="338"/>
      <c r="HA134" s="338"/>
      <c r="HB134" s="338"/>
      <c r="HC134" s="338"/>
      <c r="HD134" s="338"/>
      <c r="HE134" s="338"/>
      <c r="HF134" s="338"/>
      <c r="HG134" s="338"/>
      <c r="HH134" s="338"/>
      <c r="HI134" s="338"/>
      <c r="HJ134" s="338"/>
      <c r="HK134" s="338"/>
      <c r="HL134" s="338"/>
      <c r="HM134" s="338"/>
      <c r="HN134" s="338"/>
      <c r="HO134" s="338"/>
      <c r="HP134" s="338"/>
      <c r="HQ134" s="338"/>
      <c r="HR134" s="338"/>
      <c r="HS134" s="338"/>
    </row>
    <row r="135" spans="1:227" ht="30.2" customHeight="1">
      <c r="A135" s="400" t="s">
        <v>913</v>
      </c>
      <c r="B135" s="873"/>
      <c r="C135" s="877"/>
      <c r="D135" s="384" t="s">
        <v>18</v>
      </c>
      <c r="E135" s="362">
        <v>1</v>
      </c>
      <c r="F135" s="385">
        <v>100</v>
      </c>
      <c r="G135" s="380">
        <v>4.1291149999999996</v>
      </c>
      <c r="H135" s="365">
        <f>ROUND(G135*$G$5,0)</f>
        <v>537</v>
      </c>
      <c r="I135" s="380">
        <v>3.8491749999999998</v>
      </c>
      <c r="J135" s="365">
        <f>ROUND(I135*$G$5,0)</f>
        <v>500</v>
      </c>
      <c r="K135" s="338"/>
      <c r="L135" s="338"/>
      <c r="M135" s="338"/>
      <c r="N135" s="338"/>
      <c r="O135" s="338"/>
      <c r="P135" s="338"/>
      <c r="Q135" s="338"/>
      <c r="R135" s="338"/>
      <c r="S135" s="338"/>
      <c r="T135" s="338"/>
      <c r="U135" s="338"/>
      <c r="V135" s="338"/>
      <c r="W135" s="338"/>
      <c r="X135" s="338"/>
      <c r="Y135" s="338"/>
      <c r="Z135" s="338"/>
      <c r="AA135" s="338"/>
      <c r="AB135" s="338"/>
      <c r="AC135" s="338"/>
      <c r="AD135" s="338"/>
      <c r="AE135" s="338"/>
      <c r="AF135" s="338"/>
      <c r="AG135" s="338"/>
      <c r="AH135" s="338"/>
      <c r="AI135" s="338"/>
      <c r="AJ135" s="338"/>
      <c r="AK135" s="338"/>
      <c r="AL135" s="338"/>
      <c r="AM135" s="338"/>
      <c r="AN135" s="338"/>
      <c r="AO135" s="338"/>
      <c r="AP135" s="338"/>
      <c r="AQ135" s="338"/>
      <c r="AR135" s="338"/>
      <c r="AS135" s="338"/>
      <c r="AT135" s="338"/>
      <c r="AU135" s="338"/>
      <c r="AV135" s="338"/>
      <c r="AW135" s="338"/>
      <c r="AX135" s="338"/>
      <c r="AY135" s="338"/>
      <c r="AZ135" s="338"/>
      <c r="BA135" s="338"/>
      <c r="BB135" s="338"/>
      <c r="BC135" s="338"/>
      <c r="BD135" s="338"/>
      <c r="BE135" s="338"/>
      <c r="BF135" s="338"/>
      <c r="BG135" s="338"/>
      <c r="BH135" s="338"/>
      <c r="BI135" s="338"/>
      <c r="BJ135" s="338"/>
      <c r="BK135" s="338"/>
      <c r="BL135" s="338"/>
      <c r="BM135" s="338"/>
      <c r="BN135" s="338"/>
      <c r="BO135" s="338"/>
      <c r="BP135" s="338"/>
      <c r="BQ135" s="338"/>
      <c r="BR135" s="338"/>
      <c r="BS135" s="338"/>
      <c r="BT135" s="338"/>
      <c r="BU135" s="338"/>
      <c r="BV135" s="338"/>
      <c r="BW135" s="338"/>
      <c r="BX135" s="338"/>
      <c r="BY135" s="338"/>
      <c r="BZ135" s="338"/>
      <c r="CA135" s="338"/>
      <c r="CB135" s="338"/>
      <c r="CC135" s="338"/>
      <c r="CD135" s="338"/>
      <c r="CE135" s="338"/>
      <c r="CF135" s="338"/>
      <c r="CG135" s="338"/>
      <c r="CH135" s="338"/>
      <c r="CI135" s="338"/>
      <c r="CJ135" s="338"/>
      <c r="CK135" s="338"/>
      <c r="CL135" s="338"/>
      <c r="CM135" s="338"/>
      <c r="CN135" s="338"/>
      <c r="CO135" s="338"/>
      <c r="CP135" s="338"/>
      <c r="CQ135" s="338"/>
      <c r="CR135" s="338"/>
      <c r="CS135" s="338"/>
      <c r="CT135" s="338"/>
      <c r="CU135" s="338"/>
      <c r="CV135" s="338"/>
      <c r="CW135" s="338"/>
      <c r="CX135" s="338"/>
      <c r="CY135" s="338"/>
      <c r="CZ135" s="338"/>
      <c r="DA135" s="338"/>
      <c r="DB135" s="338"/>
      <c r="DC135" s="338"/>
      <c r="DD135" s="338"/>
      <c r="DE135" s="338"/>
      <c r="DF135" s="338"/>
      <c r="DG135" s="338"/>
      <c r="DH135" s="338"/>
      <c r="DI135" s="338"/>
      <c r="DJ135" s="338"/>
      <c r="DK135" s="338"/>
      <c r="DL135" s="338"/>
      <c r="DM135" s="338"/>
      <c r="DN135" s="338"/>
      <c r="DO135" s="338"/>
      <c r="DP135" s="338"/>
      <c r="DQ135" s="338"/>
      <c r="DR135" s="338"/>
      <c r="DS135" s="338"/>
      <c r="DT135" s="338"/>
      <c r="DU135" s="338"/>
      <c r="DV135" s="338"/>
      <c r="DW135" s="338"/>
      <c r="DX135" s="338"/>
      <c r="DY135" s="338"/>
      <c r="DZ135" s="338"/>
      <c r="EA135" s="338"/>
      <c r="EB135" s="338"/>
      <c r="EC135" s="338"/>
      <c r="ED135" s="338"/>
      <c r="EE135" s="338"/>
      <c r="EF135" s="338"/>
      <c r="EG135" s="338"/>
      <c r="EH135" s="338"/>
      <c r="EI135" s="338"/>
      <c r="EJ135" s="338"/>
      <c r="EK135" s="338"/>
      <c r="EL135" s="338"/>
      <c r="EM135" s="338"/>
      <c r="EN135" s="338"/>
      <c r="EO135" s="338"/>
      <c r="EP135" s="338"/>
      <c r="EQ135" s="338"/>
      <c r="ER135" s="338"/>
      <c r="ES135" s="338"/>
      <c r="ET135" s="338"/>
      <c r="EU135" s="338"/>
      <c r="EV135" s="338"/>
      <c r="EW135" s="338"/>
      <c r="EX135" s="338"/>
      <c r="EY135" s="338"/>
      <c r="EZ135" s="338"/>
      <c r="FA135" s="338"/>
      <c r="FB135" s="338"/>
      <c r="FC135" s="338"/>
      <c r="FD135" s="338"/>
      <c r="FE135" s="338"/>
      <c r="FF135" s="338"/>
      <c r="FG135" s="338"/>
      <c r="FH135" s="338"/>
      <c r="FI135" s="338"/>
      <c r="FJ135" s="338"/>
      <c r="FK135" s="338"/>
      <c r="FL135" s="338"/>
      <c r="FM135" s="338"/>
      <c r="FN135" s="338"/>
      <c r="FO135" s="338"/>
      <c r="FP135" s="338"/>
      <c r="FQ135" s="338"/>
      <c r="FR135" s="338"/>
      <c r="FS135" s="338"/>
      <c r="FT135" s="338"/>
      <c r="FU135" s="338"/>
      <c r="FV135" s="338"/>
      <c r="FW135" s="338"/>
      <c r="FX135" s="338"/>
      <c r="FY135" s="338"/>
      <c r="FZ135" s="338"/>
      <c r="GA135" s="338"/>
      <c r="GB135" s="338"/>
      <c r="GC135" s="338"/>
      <c r="GD135" s="338"/>
      <c r="GE135" s="338"/>
      <c r="GF135" s="338"/>
      <c r="GG135" s="338"/>
      <c r="GH135" s="338"/>
      <c r="GI135" s="338"/>
      <c r="GJ135" s="338"/>
      <c r="GK135" s="338"/>
      <c r="GL135" s="338"/>
      <c r="GM135" s="338"/>
      <c r="GN135" s="338"/>
      <c r="GO135" s="338"/>
      <c r="GP135" s="338"/>
      <c r="GQ135" s="338"/>
      <c r="GR135" s="338"/>
      <c r="GS135" s="338"/>
      <c r="GT135" s="338"/>
      <c r="GU135" s="338"/>
      <c r="GV135" s="338"/>
      <c r="GW135" s="338"/>
      <c r="GX135" s="338"/>
      <c r="GY135" s="338"/>
      <c r="GZ135" s="338"/>
      <c r="HA135" s="338"/>
      <c r="HB135" s="338"/>
      <c r="HC135" s="338"/>
      <c r="HD135" s="338"/>
      <c r="HE135" s="338"/>
      <c r="HF135" s="338"/>
      <c r="HG135" s="338"/>
      <c r="HH135" s="338"/>
      <c r="HI135" s="338"/>
      <c r="HJ135" s="338"/>
      <c r="HK135" s="338"/>
      <c r="HL135" s="338"/>
      <c r="HM135" s="338"/>
      <c r="HN135" s="338"/>
      <c r="HO135" s="338"/>
      <c r="HP135" s="338"/>
      <c r="HQ135" s="338"/>
      <c r="HR135" s="338"/>
      <c r="HS135" s="338"/>
    </row>
    <row r="136" spans="1:227" ht="30.2" customHeight="1">
      <c r="A136" s="400" t="s">
        <v>914</v>
      </c>
      <c r="B136" s="362" t="s">
        <v>915</v>
      </c>
      <c r="C136" s="406"/>
      <c r="D136" s="384" t="s">
        <v>18</v>
      </c>
      <c r="E136" s="362">
        <v>100</v>
      </c>
      <c r="F136" s="385">
        <v>1000</v>
      </c>
      <c r="G136" s="380">
        <v>2.3599999999999999E-2</v>
      </c>
      <c r="H136" s="365">
        <f>G136*$G$5</f>
        <v>3.0680000000000001</v>
      </c>
      <c r="I136" s="380">
        <v>2.1999999999999999E-2</v>
      </c>
      <c r="J136" s="365">
        <f>I136*$G$5</f>
        <v>2.86</v>
      </c>
      <c r="K136" s="338"/>
      <c r="L136" s="338"/>
      <c r="M136" s="338"/>
      <c r="N136" s="338"/>
      <c r="O136" s="338"/>
      <c r="P136" s="338"/>
      <c r="Q136" s="338"/>
      <c r="R136" s="338"/>
      <c r="S136" s="338"/>
      <c r="T136" s="338"/>
      <c r="U136" s="338"/>
      <c r="V136" s="338"/>
      <c r="W136" s="338"/>
      <c r="X136" s="338"/>
      <c r="Y136" s="338"/>
      <c r="Z136" s="338"/>
      <c r="AA136" s="338"/>
      <c r="AB136" s="338"/>
      <c r="AC136" s="338"/>
      <c r="AD136" s="338"/>
      <c r="AE136" s="338"/>
      <c r="AF136" s="338"/>
      <c r="AG136" s="338"/>
      <c r="AH136" s="338"/>
      <c r="AI136" s="338"/>
      <c r="AJ136" s="338"/>
      <c r="AK136" s="338"/>
      <c r="AL136" s="338"/>
      <c r="AM136" s="338"/>
      <c r="AN136" s="338"/>
      <c r="AO136" s="338"/>
      <c r="AP136" s="338"/>
      <c r="AQ136" s="338"/>
      <c r="AR136" s="338"/>
      <c r="AS136" s="338"/>
      <c r="AT136" s="338"/>
      <c r="AU136" s="338"/>
      <c r="AV136" s="338"/>
      <c r="AW136" s="338"/>
      <c r="AX136" s="338"/>
      <c r="AY136" s="338"/>
      <c r="AZ136" s="338"/>
      <c r="BA136" s="338"/>
      <c r="BB136" s="338"/>
      <c r="BC136" s="338"/>
      <c r="BD136" s="338"/>
      <c r="BE136" s="338"/>
      <c r="BF136" s="338"/>
      <c r="BG136" s="338"/>
      <c r="BH136" s="338"/>
      <c r="BI136" s="338"/>
      <c r="BJ136" s="338"/>
      <c r="BK136" s="338"/>
      <c r="BL136" s="338"/>
      <c r="BM136" s="338"/>
      <c r="BN136" s="338"/>
      <c r="BO136" s="338"/>
      <c r="BP136" s="338"/>
      <c r="BQ136" s="338"/>
      <c r="BR136" s="338"/>
      <c r="BS136" s="338"/>
      <c r="BT136" s="338"/>
      <c r="BU136" s="338"/>
      <c r="BV136" s="338"/>
      <c r="BW136" s="338"/>
      <c r="BX136" s="338"/>
      <c r="BY136" s="338"/>
      <c r="BZ136" s="338"/>
      <c r="CA136" s="338"/>
      <c r="CB136" s="338"/>
      <c r="CC136" s="338"/>
      <c r="CD136" s="338"/>
      <c r="CE136" s="338"/>
      <c r="CF136" s="338"/>
      <c r="CG136" s="338"/>
      <c r="CH136" s="338"/>
      <c r="CI136" s="338"/>
      <c r="CJ136" s="338"/>
      <c r="CK136" s="338"/>
      <c r="CL136" s="338"/>
      <c r="CM136" s="338"/>
      <c r="CN136" s="338"/>
      <c r="CO136" s="338"/>
      <c r="CP136" s="338"/>
      <c r="CQ136" s="338"/>
      <c r="CR136" s="338"/>
      <c r="CS136" s="338"/>
      <c r="CT136" s="338"/>
      <c r="CU136" s="338"/>
      <c r="CV136" s="338"/>
      <c r="CW136" s="338"/>
      <c r="CX136" s="338"/>
      <c r="CY136" s="338"/>
      <c r="CZ136" s="338"/>
      <c r="DA136" s="338"/>
      <c r="DB136" s="338"/>
      <c r="DC136" s="338"/>
      <c r="DD136" s="338"/>
      <c r="DE136" s="338"/>
      <c r="DF136" s="338"/>
      <c r="DG136" s="338"/>
      <c r="DH136" s="338"/>
      <c r="DI136" s="338"/>
      <c r="DJ136" s="338"/>
      <c r="DK136" s="338"/>
      <c r="DL136" s="338"/>
      <c r="DM136" s="338"/>
      <c r="DN136" s="338"/>
      <c r="DO136" s="338"/>
      <c r="DP136" s="338"/>
      <c r="DQ136" s="338"/>
      <c r="DR136" s="338"/>
      <c r="DS136" s="338"/>
      <c r="DT136" s="338"/>
      <c r="DU136" s="338"/>
      <c r="DV136" s="338"/>
      <c r="DW136" s="338"/>
      <c r="DX136" s="338"/>
      <c r="DY136" s="338"/>
      <c r="DZ136" s="338"/>
      <c r="EA136" s="338"/>
      <c r="EB136" s="338"/>
      <c r="EC136" s="338"/>
      <c r="ED136" s="338"/>
      <c r="EE136" s="338"/>
      <c r="EF136" s="338"/>
      <c r="EG136" s="338"/>
      <c r="EH136" s="338"/>
      <c r="EI136" s="338"/>
      <c r="EJ136" s="338"/>
      <c r="EK136" s="338"/>
      <c r="EL136" s="338"/>
      <c r="EM136" s="338"/>
      <c r="EN136" s="338"/>
      <c r="EO136" s="338"/>
      <c r="EP136" s="338"/>
      <c r="EQ136" s="338"/>
      <c r="ER136" s="338"/>
      <c r="ES136" s="338"/>
      <c r="ET136" s="338"/>
      <c r="EU136" s="338"/>
      <c r="EV136" s="338"/>
      <c r="EW136" s="338"/>
      <c r="EX136" s="338"/>
      <c r="EY136" s="338"/>
      <c r="EZ136" s="338"/>
      <c r="FA136" s="338"/>
      <c r="FB136" s="338"/>
      <c r="FC136" s="338"/>
      <c r="FD136" s="338"/>
      <c r="FE136" s="338"/>
      <c r="FF136" s="338"/>
      <c r="FG136" s="338"/>
      <c r="FH136" s="338"/>
      <c r="FI136" s="338"/>
      <c r="FJ136" s="338"/>
      <c r="FK136" s="338"/>
      <c r="FL136" s="338"/>
      <c r="FM136" s="338"/>
      <c r="FN136" s="338"/>
      <c r="FO136" s="338"/>
      <c r="FP136" s="338"/>
      <c r="FQ136" s="338"/>
      <c r="FR136" s="338"/>
      <c r="FS136" s="338"/>
      <c r="FT136" s="338"/>
      <c r="FU136" s="338"/>
      <c r="FV136" s="338"/>
      <c r="FW136" s="338"/>
      <c r="FX136" s="338"/>
      <c r="FY136" s="338"/>
      <c r="FZ136" s="338"/>
      <c r="GA136" s="338"/>
      <c r="GB136" s="338"/>
      <c r="GC136" s="338"/>
      <c r="GD136" s="338"/>
      <c r="GE136" s="338"/>
      <c r="GF136" s="338"/>
      <c r="GG136" s="338"/>
      <c r="GH136" s="338"/>
      <c r="GI136" s="338"/>
      <c r="GJ136" s="338"/>
      <c r="GK136" s="338"/>
      <c r="GL136" s="338"/>
      <c r="GM136" s="338"/>
      <c r="GN136" s="338"/>
      <c r="GO136" s="338"/>
      <c r="GP136" s="338"/>
      <c r="GQ136" s="338"/>
      <c r="GR136" s="338"/>
      <c r="GS136" s="338"/>
      <c r="GT136" s="338"/>
      <c r="GU136" s="338"/>
      <c r="GV136" s="338"/>
      <c r="GW136" s="338"/>
      <c r="GX136" s="338"/>
      <c r="GY136" s="338"/>
      <c r="GZ136" s="338"/>
      <c r="HA136" s="338"/>
      <c r="HB136" s="338"/>
      <c r="HC136" s="338"/>
      <c r="HD136" s="338"/>
      <c r="HE136" s="338"/>
      <c r="HF136" s="338"/>
      <c r="HG136" s="338"/>
      <c r="HH136" s="338"/>
      <c r="HI136" s="338"/>
      <c r="HJ136" s="338"/>
      <c r="HK136" s="338"/>
      <c r="HL136" s="338"/>
      <c r="HM136" s="338"/>
      <c r="HN136" s="338"/>
      <c r="HO136" s="338"/>
      <c r="HP136" s="338"/>
      <c r="HQ136" s="338"/>
      <c r="HR136" s="338"/>
      <c r="HS136" s="338"/>
    </row>
    <row r="137" spans="1:227" ht="30.2" customHeight="1">
      <c r="A137" s="400" t="s">
        <v>916</v>
      </c>
      <c r="B137" s="362" t="s">
        <v>917</v>
      </c>
      <c r="C137" s="406"/>
      <c r="D137" s="384" t="s">
        <v>18</v>
      </c>
      <c r="E137" s="362">
        <v>100</v>
      </c>
      <c r="F137" s="385">
        <v>1000</v>
      </c>
      <c r="G137" s="380">
        <v>2.3599999999999999E-2</v>
      </c>
      <c r="H137" s="365">
        <f>G137*$G$5</f>
        <v>3.0680000000000001</v>
      </c>
      <c r="I137" s="380">
        <v>2.1999999999999999E-2</v>
      </c>
      <c r="J137" s="365">
        <f>I137*$G$5</f>
        <v>2.86</v>
      </c>
      <c r="K137" s="338"/>
      <c r="L137" s="338"/>
      <c r="M137" s="338"/>
      <c r="N137" s="338"/>
      <c r="O137" s="338"/>
      <c r="P137" s="338"/>
      <c r="Q137" s="338"/>
      <c r="R137" s="338"/>
      <c r="S137" s="338"/>
      <c r="T137" s="338"/>
      <c r="U137" s="338"/>
      <c r="V137" s="338"/>
      <c r="W137" s="338"/>
      <c r="X137" s="338"/>
      <c r="Y137" s="338"/>
      <c r="Z137" s="338"/>
      <c r="AA137" s="338"/>
      <c r="AB137" s="338"/>
      <c r="AC137" s="338"/>
      <c r="AD137" s="338"/>
      <c r="AE137" s="338"/>
      <c r="AF137" s="338"/>
      <c r="AG137" s="338"/>
      <c r="AH137" s="338"/>
      <c r="AI137" s="338"/>
      <c r="AJ137" s="338"/>
      <c r="AK137" s="338"/>
      <c r="AL137" s="338"/>
      <c r="AM137" s="338"/>
      <c r="AN137" s="338"/>
      <c r="AO137" s="338"/>
      <c r="AP137" s="338"/>
      <c r="AQ137" s="338"/>
      <c r="AR137" s="338"/>
      <c r="AS137" s="338"/>
      <c r="AT137" s="338"/>
      <c r="AU137" s="338"/>
      <c r="AV137" s="338"/>
      <c r="AW137" s="338"/>
      <c r="AX137" s="338"/>
      <c r="AY137" s="338"/>
      <c r="AZ137" s="338"/>
      <c r="BA137" s="338"/>
      <c r="BB137" s="338"/>
      <c r="BC137" s="338"/>
      <c r="BD137" s="338"/>
      <c r="BE137" s="338"/>
      <c r="BF137" s="338"/>
      <c r="BG137" s="338"/>
      <c r="BH137" s="338"/>
      <c r="BI137" s="338"/>
      <c r="BJ137" s="338"/>
      <c r="BK137" s="338"/>
      <c r="BL137" s="338"/>
      <c r="BM137" s="338"/>
      <c r="BN137" s="338"/>
      <c r="BO137" s="338"/>
      <c r="BP137" s="338"/>
      <c r="BQ137" s="338"/>
      <c r="BR137" s="338"/>
      <c r="BS137" s="338"/>
      <c r="BT137" s="338"/>
      <c r="BU137" s="338"/>
      <c r="BV137" s="338"/>
      <c r="BW137" s="338"/>
      <c r="BX137" s="338"/>
      <c r="BY137" s="338"/>
      <c r="BZ137" s="338"/>
      <c r="CA137" s="338"/>
      <c r="CB137" s="338"/>
      <c r="CC137" s="338"/>
      <c r="CD137" s="338"/>
      <c r="CE137" s="338"/>
      <c r="CF137" s="338"/>
      <c r="CG137" s="338"/>
      <c r="CH137" s="338"/>
      <c r="CI137" s="338"/>
      <c r="CJ137" s="338"/>
      <c r="CK137" s="338"/>
      <c r="CL137" s="338"/>
      <c r="CM137" s="338"/>
      <c r="CN137" s="338"/>
      <c r="CO137" s="338"/>
      <c r="CP137" s="338"/>
      <c r="CQ137" s="338"/>
      <c r="CR137" s="338"/>
      <c r="CS137" s="338"/>
      <c r="CT137" s="338"/>
      <c r="CU137" s="338"/>
      <c r="CV137" s="338"/>
      <c r="CW137" s="338"/>
      <c r="CX137" s="338"/>
      <c r="CY137" s="338"/>
      <c r="CZ137" s="338"/>
      <c r="DA137" s="338"/>
      <c r="DB137" s="338"/>
      <c r="DC137" s="338"/>
      <c r="DD137" s="338"/>
      <c r="DE137" s="338"/>
      <c r="DF137" s="338"/>
      <c r="DG137" s="338"/>
      <c r="DH137" s="338"/>
      <c r="DI137" s="338"/>
      <c r="DJ137" s="338"/>
      <c r="DK137" s="338"/>
      <c r="DL137" s="338"/>
      <c r="DM137" s="338"/>
      <c r="DN137" s="338"/>
      <c r="DO137" s="338"/>
      <c r="DP137" s="338"/>
      <c r="DQ137" s="338"/>
      <c r="DR137" s="338"/>
      <c r="DS137" s="338"/>
      <c r="DT137" s="338"/>
      <c r="DU137" s="338"/>
      <c r="DV137" s="338"/>
      <c r="DW137" s="338"/>
      <c r="DX137" s="338"/>
      <c r="DY137" s="338"/>
      <c r="DZ137" s="338"/>
      <c r="EA137" s="338"/>
      <c r="EB137" s="338"/>
      <c r="EC137" s="338"/>
      <c r="ED137" s="338"/>
      <c r="EE137" s="338"/>
      <c r="EF137" s="338"/>
      <c r="EG137" s="338"/>
      <c r="EH137" s="338"/>
      <c r="EI137" s="338"/>
      <c r="EJ137" s="338"/>
      <c r="EK137" s="338"/>
      <c r="EL137" s="338"/>
      <c r="EM137" s="338"/>
      <c r="EN137" s="338"/>
      <c r="EO137" s="338"/>
      <c r="EP137" s="338"/>
      <c r="EQ137" s="338"/>
      <c r="ER137" s="338"/>
      <c r="ES137" s="338"/>
      <c r="ET137" s="338"/>
      <c r="EU137" s="338"/>
      <c r="EV137" s="338"/>
      <c r="EW137" s="338"/>
      <c r="EX137" s="338"/>
      <c r="EY137" s="338"/>
      <c r="EZ137" s="338"/>
      <c r="FA137" s="338"/>
      <c r="FB137" s="338"/>
      <c r="FC137" s="338"/>
      <c r="FD137" s="338"/>
      <c r="FE137" s="338"/>
      <c r="FF137" s="338"/>
      <c r="FG137" s="338"/>
      <c r="FH137" s="338"/>
      <c r="FI137" s="338"/>
      <c r="FJ137" s="338"/>
      <c r="FK137" s="338"/>
      <c r="FL137" s="338"/>
      <c r="FM137" s="338"/>
      <c r="FN137" s="338"/>
      <c r="FO137" s="338"/>
      <c r="FP137" s="338"/>
      <c r="FQ137" s="338"/>
      <c r="FR137" s="338"/>
      <c r="FS137" s="338"/>
      <c r="FT137" s="338"/>
      <c r="FU137" s="338"/>
      <c r="FV137" s="338"/>
      <c r="FW137" s="338"/>
      <c r="FX137" s="338"/>
      <c r="FY137" s="338"/>
      <c r="FZ137" s="338"/>
      <c r="GA137" s="338"/>
      <c r="GB137" s="338"/>
      <c r="GC137" s="338"/>
      <c r="GD137" s="338"/>
      <c r="GE137" s="338"/>
      <c r="GF137" s="338"/>
      <c r="GG137" s="338"/>
      <c r="GH137" s="338"/>
      <c r="GI137" s="338"/>
      <c r="GJ137" s="338"/>
      <c r="GK137" s="338"/>
      <c r="GL137" s="338"/>
      <c r="GM137" s="338"/>
      <c r="GN137" s="338"/>
      <c r="GO137" s="338"/>
      <c r="GP137" s="338"/>
      <c r="GQ137" s="338"/>
      <c r="GR137" s="338"/>
      <c r="GS137" s="338"/>
      <c r="GT137" s="338"/>
      <c r="GU137" s="338"/>
      <c r="GV137" s="338"/>
      <c r="GW137" s="338"/>
      <c r="GX137" s="338"/>
      <c r="GY137" s="338"/>
      <c r="GZ137" s="338"/>
      <c r="HA137" s="338"/>
      <c r="HB137" s="338"/>
      <c r="HC137" s="338"/>
      <c r="HD137" s="338"/>
      <c r="HE137" s="338"/>
      <c r="HF137" s="338"/>
      <c r="HG137" s="338"/>
      <c r="HH137" s="338"/>
      <c r="HI137" s="338"/>
      <c r="HJ137" s="338"/>
      <c r="HK137" s="338"/>
      <c r="HL137" s="338"/>
      <c r="HM137" s="338"/>
      <c r="HN137" s="338"/>
      <c r="HO137" s="338"/>
      <c r="HP137" s="338"/>
      <c r="HQ137" s="338"/>
      <c r="HR137" s="338"/>
      <c r="HS137" s="338"/>
    </row>
    <row r="138" spans="1:227" ht="30.2" customHeight="1">
      <c r="A138" s="400" t="s">
        <v>918</v>
      </c>
      <c r="B138" s="362" t="s">
        <v>919</v>
      </c>
      <c r="C138" s="406"/>
      <c r="D138" s="384" t="s">
        <v>18</v>
      </c>
      <c r="E138" s="362">
        <v>100</v>
      </c>
      <c r="F138" s="385">
        <v>1000</v>
      </c>
      <c r="G138" s="380">
        <v>2.3599999999999999E-2</v>
      </c>
      <c r="H138" s="365">
        <f>G138*$G$5</f>
        <v>3.0680000000000001</v>
      </c>
      <c r="I138" s="380">
        <v>2.1999999999999999E-2</v>
      </c>
      <c r="J138" s="365">
        <f>I138*$G$5</f>
        <v>2.86</v>
      </c>
      <c r="K138" s="338"/>
      <c r="L138" s="338"/>
      <c r="M138" s="338"/>
      <c r="N138" s="338"/>
      <c r="O138" s="338"/>
      <c r="P138" s="338"/>
      <c r="Q138" s="338"/>
      <c r="R138" s="338"/>
      <c r="S138" s="338"/>
      <c r="T138" s="338"/>
      <c r="U138" s="338"/>
      <c r="V138" s="338"/>
      <c r="W138" s="338"/>
      <c r="X138" s="338"/>
      <c r="Y138" s="338"/>
      <c r="Z138" s="338"/>
      <c r="AA138" s="338"/>
      <c r="AB138" s="338"/>
      <c r="AC138" s="338"/>
      <c r="AD138" s="338"/>
      <c r="AE138" s="338"/>
      <c r="AF138" s="338"/>
      <c r="AG138" s="338"/>
      <c r="AH138" s="338"/>
      <c r="AI138" s="338"/>
      <c r="AJ138" s="338"/>
      <c r="AK138" s="338"/>
      <c r="AL138" s="338"/>
      <c r="AM138" s="338"/>
      <c r="AN138" s="338"/>
      <c r="AO138" s="338"/>
      <c r="AP138" s="338"/>
      <c r="AQ138" s="338"/>
      <c r="AR138" s="338"/>
      <c r="AS138" s="338"/>
      <c r="AT138" s="338"/>
      <c r="AU138" s="338"/>
      <c r="AV138" s="338"/>
      <c r="AW138" s="338"/>
      <c r="AX138" s="338"/>
      <c r="AY138" s="338"/>
      <c r="AZ138" s="338"/>
      <c r="BA138" s="338"/>
      <c r="BB138" s="338"/>
      <c r="BC138" s="338"/>
      <c r="BD138" s="338"/>
      <c r="BE138" s="338"/>
      <c r="BF138" s="338"/>
      <c r="BG138" s="338"/>
      <c r="BH138" s="338"/>
      <c r="BI138" s="338"/>
      <c r="BJ138" s="338"/>
      <c r="BK138" s="338"/>
      <c r="BL138" s="338"/>
      <c r="BM138" s="338"/>
      <c r="BN138" s="338"/>
      <c r="BO138" s="338"/>
      <c r="BP138" s="338"/>
      <c r="BQ138" s="338"/>
      <c r="BR138" s="338"/>
      <c r="BS138" s="338"/>
      <c r="BT138" s="338"/>
      <c r="BU138" s="338"/>
      <c r="BV138" s="338"/>
      <c r="BW138" s="338"/>
      <c r="BX138" s="338"/>
      <c r="BY138" s="338"/>
      <c r="BZ138" s="338"/>
      <c r="CA138" s="338"/>
      <c r="CB138" s="338"/>
      <c r="CC138" s="338"/>
      <c r="CD138" s="338"/>
      <c r="CE138" s="338"/>
      <c r="CF138" s="338"/>
      <c r="CG138" s="338"/>
      <c r="CH138" s="338"/>
      <c r="CI138" s="338"/>
      <c r="CJ138" s="338"/>
      <c r="CK138" s="338"/>
      <c r="CL138" s="338"/>
      <c r="CM138" s="338"/>
      <c r="CN138" s="338"/>
      <c r="CO138" s="338"/>
      <c r="CP138" s="338"/>
      <c r="CQ138" s="338"/>
      <c r="CR138" s="338"/>
      <c r="CS138" s="338"/>
      <c r="CT138" s="338"/>
      <c r="CU138" s="338"/>
      <c r="CV138" s="338"/>
      <c r="CW138" s="338"/>
      <c r="CX138" s="338"/>
      <c r="CY138" s="338"/>
      <c r="CZ138" s="338"/>
      <c r="DA138" s="338"/>
      <c r="DB138" s="338"/>
      <c r="DC138" s="338"/>
      <c r="DD138" s="338"/>
      <c r="DE138" s="338"/>
      <c r="DF138" s="338"/>
      <c r="DG138" s="338"/>
      <c r="DH138" s="338"/>
      <c r="DI138" s="338"/>
      <c r="DJ138" s="338"/>
      <c r="DK138" s="338"/>
      <c r="DL138" s="338"/>
      <c r="DM138" s="338"/>
      <c r="DN138" s="338"/>
      <c r="DO138" s="338"/>
      <c r="DP138" s="338"/>
      <c r="DQ138" s="338"/>
      <c r="DR138" s="338"/>
      <c r="DS138" s="338"/>
      <c r="DT138" s="338"/>
      <c r="DU138" s="338"/>
      <c r="DV138" s="338"/>
      <c r="DW138" s="338"/>
      <c r="DX138" s="338"/>
      <c r="DY138" s="338"/>
      <c r="DZ138" s="338"/>
      <c r="EA138" s="338"/>
      <c r="EB138" s="338"/>
      <c r="EC138" s="338"/>
      <c r="ED138" s="338"/>
      <c r="EE138" s="338"/>
      <c r="EF138" s="338"/>
      <c r="EG138" s="338"/>
      <c r="EH138" s="338"/>
      <c r="EI138" s="338"/>
      <c r="EJ138" s="338"/>
      <c r="EK138" s="338"/>
      <c r="EL138" s="338"/>
      <c r="EM138" s="338"/>
      <c r="EN138" s="338"/>
      <c r="EO138" s="338"/>
      <c r="EP138" s="338"/>
      <c r="EQ138" s="338"/>
      <c r="ER138" s="338"/>
      <c r="ES138" s="338"/>
      <c r="ET138" s="338"/>
      <c r="EU138" s="338"/>
      <c r="EV138" s="338"/>
      <c r="EW138" s="338"/>
      <c r="EX138" s="338"/>
      <c r="EY138" s="338"/>
      <c r="EZ138" s="338"/>
      <c r="FA138" s="338"/>
      <c r="FB138" s="338"/>
      <c r="FC138" s="338"/>
      <c r="FD138" s="338"/>
      <c r="FE138" s="338"/>
      <c r="FF138" s="338"/>
      <c r="FG138" s="338"/>
      <c r="FH138" s="338"/>
      <c r="FI138" s="338"/>
      <c r="FJ138" s="338"/>
      <c r="FK138" s="338"/>
      <c r="FL138" s="338"/>
      <c r="FM138" s="338"/>
      <c r="FN138" s="338"/>
      <c r="FO138" s="338"/>
      <c r="FP138" s="338"/>
      <c r="FQ138" s="338"/>
      <c r="FR138" s="338"/>
      <c r="FS138" s="338"/>
      <c r="FT138" s="338"/>
      <c r="FU138" s="338"/>
      <c r="FV138" s="338"/>
      <c r="FW138" s="338"/>
      <c r="FX138" s="338"/>
      <c r="FY138" s="338"/>
      <c r="FZ138" s="338"/>
      <c r="GA138" s="338"/>
      <c r="GB138" s="338"/>
      <c r="GC138" s="338"/>
      <c r="GD138" s="338"/>
      <c r="GE138" s="338"/>
      <c r="GF138" s="338"/>
      <c r="GG138" s="338"/>
      <c r="GH138" s="338"/>
      <c r="GI138" s="338"/>
      <c r="GJ138" s="338"/>
      <c r="GK138" s="338"/>
      <c r="GL138" s="338"/>
      <c r="GM138" s="338"/>
      <c r="GN138" s="338"/>
      <c r="GO138" s="338"/>
      <c r="GP138" s="338"/>
      <c r="GQ138" s="338"/>
      <c r="GR138" s="338"/>
      <c r="GS138" s="338"/>
      <c r="GT138" s="338"/>
      <c r="GU138" s="338"/>
      <c r="GV138" s="338"/>
      <c r="GW138" s="338"/>
      <c r="GX138" s="338"/>
      <c r="GY138" s="338"/>
      <c r="GZ138" s="338"/>
      <c r="HA138" s="338"/>
      <c r="HB138" s="338"/>
      <c r="HC138" s="338"/>
      <c r="HD138" s="338"/>
      <c r="HE138" s="338"/>
      <c r="HF138" s="338"/>
      <c r="HG138" s="338"/>
      <c r="HH138" s="338"/>
      <c r="HI138" s="338"/>
      <c r="HJ138" s="338"/>
      <c r="HK138" s="338"/>
      <c r="HL138" s="338"/>
      <c r="HM138" s="338"/>
      <c r="HN138" s="338"/>
      <c r="HO138" s="338"/>
      <c r="HP138" s="338"/>
      <c r="HQ138" s="338"/>
      <c r="HR138" s="338"/>
      <c r="HS138" s="338"/>
    </row>
    <row r="139" spans="1:227" ht="30.2" customHeight="1">
      <c r="A139" s="400" t="s">
        <v>920</v>
      </c>
      <c r="B139" s="362" t="s">
        <v>921</v>
      </c>
      <c r="C139" s="406"/>
      <c r="D139" s="384" t="s">
        <v>18</v>
      </c>
      <c r="E139" s="362">
        <v>100</v>
      </c>
      <c r="F139" s="385">
        <v>1000</v>
      </c>
      <c r="G139" s="380">
        <v>3.5400000000000001E-2</v>
      </c>
      <c r="H139" s="365">
        <f>G139*$G$5</f>
        <v>4.6020000000000003</v>
      </c>
      <c r="I139" s="380">
        <v>3.3000000000000002E-2</v>
      </c>
      <c r="J139" s="365">
        <f>I139*$G$5</f>
        <v>4.29</v>
      </c>
      <c r="K139" s="338"/>
      <c r="L139" s="338"/>
      <c r="M139" s="338"/>
      <c r="N139" s="338"/>
      <c r="O139" s="338"/>
      <c r="P139" s="338"/>
      <c r="Q139" s="338"/>
      <c r="R139" s="338"/>
      <c r="S139" s="338"/>
      <c r="T139" s="338"/>
      <c r="U139" s="338"/>
      <c r="V139" s="338"/>
      <c r="W139" s="338"/>
      <c r="X139" s="338"/>
      <c r="Y139" s="338"/>
      <c r="Z139" s="338"/>
      <c r="AA139" s="338"/>
      <c r="AB139" s="338"/>
      <c r="AC139" s="338"/>
      <c r="AD139" s="338"/>
      <c r="AE139" s="338"/>
      <c r="AF139" s="338"/>
      <c r="AG139" s="338"/>
      <c r="AH139" s="338"/>
      <c r="AI139" s="338"/>
      <c r="AJ139" s="338"/>
      <c r="AK139" s="338"/>
      <c r="AL139" s="338"/>
      <c r="AM139" s="338"/>
      <c r="AN139" s="338"/>
      <c r="AO139" s="338"/>
      <c r="AP139" s="338"/>
      <c r="AQ139" s="338"/>
      <c r="AR139" s="338"/>
      <c r="AS139" s="338"/>
      <c r="AT139" s="338"/>
      <c r="AU139" s="338"/>
      <c r="AV139" s="338"/>
      <c r="AW139" s="338"/>
      <c r="AX139" s="338"/>
      <c r="AY139" s="338"/>
      <c r="AZ139" s="338"/>
      <c r="BA139" s="338"/>
      <c r="BB139" s="338"/>
      <c r="BC139" s="338"/>
      <c r="BD139" s="338"/>
      <c r="BE139" s="338"/>
      <c r="BF139" s="338"/>
      <c r="BG139" s="338"/>
      <c r="BH139" s="338"/>
      <c r="BI139" s="338"/>
      <c r="BJ139" s="338"/>
      <c r="BK139" s="338"/>
      <c r="BL139" s="338"/>
      <c r="BM139" s="338"/>
      <c r="BN139" s="338"/>
      <c r="BO139" s="338"/>
      <c r="BP139" s="338"/>
      <c r="BQ139" s="338"/>
      <c r="BR139" s="338"/>
      <c r="BS139" s="338"/>
      <c r="BT139" s="338"/>
      <c r="BU139" s="338"/>
      <c r="BV139" s="338"/>
      <c r="BW139" s="338"/>
      <c r="BX139" s="338"/>
      <c r="BY139" s="338"/>
      <c r="BZ139" s="338"/>
      <c r="CA139" s="338"/>
      <c r="CB139" s="338"/>
      <c r="CC139" s="338"/>
      <c r="CD139" s="338"/>
      <c r="CE139" s="338"/>
      <c r="CF139" s="338"/>
      <c r="CG139" s="338"/>
      <c r="CH139" s="338"/>
      <c r="CI139" s="338"/>
      <c r="CJ139" s="338"/>
      <c r="CK139" s="338"/>
      <c r="CL139" s="338"/>
      <c r="CM139" s="338"/>
      <c r="CN139" s="338"/>
      <c r="CO139" s="338"/>
      <c r="CP139" s="338"/>
      <c r="CQ139" s="338"/>
      <c r="CR139" s="338"/>
      <c r="CS139" s="338"/>
      <c r="CT139" s="338"/>
      <c r="CU139" s="338"/>
      <c r="CV139" s="338"/>
      <c r="CW139" s="338"/>
      <c r="CX139" s="338"/>
      <c r="CY139" s="338"/>
      <c r="CZ139" s="338"/>
      <c r="DA139" s="338"/>
      <c r="DB139" s="338"/>
      <c r="DC139" s="338"/>
      <c r="DD139" s="338"/>
      <c r="DE139" s="338"/>
      <c r="DF139" s="338"/>
      <c r="DG139" s="338"/>
      <c r="DH139" s="338"/>
      <c r="DI139" s="338"/>
      <c r="DJ139" s="338"/>
      <c r="DK139" s="338"/>
      <c r="DL139" s="338"/>
      <c r="DM139" s="338"/>
      <c r="DN139" s="338"/>
      <c r="DO139" s="338"/>
      <c r="DP139" s="338"/>
      <c r="DQ139" s="338"/>
      <c r="DR139" s="338"/>
      <c r="DS139" s="338"/>
      <c r="DT139" s="338"/>
      <c r="DU139" s="338"/>
      <c r="DV139" s="338"/>
      <c r="DW139" s="338"/>
      <c r="DX139" s="338"/>
      <c r="DY139" s="338"/>
      <c r="DZ139" s="338"/>
      <c r="EA139" s="338"/>
      <c r="EB139" s="338"/>
      <c r="EC139" s="338"/>
      <c r="ED139" s="338"/>
      <c r="EE139" s="338"/>
      <c r="EF139" s="338"/>
      <c r="EG139" s="338"/>
      <c r="EH139" s="338"/>
      <c r="EI139" s="338"/>
      <c r="EJ139" s="338"/>
      <c r="EK139" s="338"/>
      <c r="EL139" s="338"/>
      <c r="EM139" s="338"/>
      <c r="EN139" s="338"/>
      <c r="EO139" s="338"/>
      <c r="EP139" s="338"/>
      <c r="EQ139" s="338"/>
      <c r="ER139" s="338"/>
      <c r="ES139" s="338"/>
      <c r="ET139" s="338"/>
      <c r="EU139" s="338"/>
      <c r="EV139" s="338"/>
      <c r="EW139" s="338"/>
      <c r="EX139" s="338"/>
      <c r="EY139" s="338"/>
      <c r="EZ139" s="338"/>
      <c r="FA139" s="338"/>
      <c r="FB139" s="338"/>
      <c r="FC139" s="338"/>
      <c r="FD139" s="338"/>
      <c r="FE139" s="338"/>
      <c r="FF139" s="338"/>
      <c r="FG139" s="338"/>
      <c r="FH139" s="338"/>
      <c r="FI139" s="338"/>
      <c r="FJ139" s="338"/>
      <c r="FK139" s="338"/>
      <c r="FL139" s="338"/>
      <c r="FM139" s="338"/>
      <c r="FN139" s="338"/>
      <c r="FO139" s="338"/>
      <c r="FP139" s="338"/>
      <c r="FQ139" s="338"/>
      <c r="FR139" s="338"/>
      <c r="FS139" s="338"/>
      <c r="FT139" s="338"/>
      <c r="FU139" s="338"/>
      <c r="FV139" s="338"/>
      <c r="FW139" s="338"/>
      <c r="FX139" s="338"/>
      <c r="FY139" s="338"/>
      <c r="FZ139" s="338"/>
      <c r="GA139" s="338"/>
      <c r="GB139" s="338"/>
      <c r="GC139" s="338"/>
      <c r="GD139" s="338"/>
      <c r="GE139" s="338"/>
      <c r="GF139" s="338"/>
      <c r="GG139" s="338"/>
      <c r="GH139" s="338"/>
      <c r="GI139" s="338"/>
      <c r="GJ139" s="338"/>
      <c r="GK139" s="338"/>
      <c r="GL139" s="338"/>
      <c r="GM139" s="338"/>
      <c r="GN139" s="338"/>
      <c r="GO139" s="338"/>
      <c r="GP139" s="338"/>
      <c r="GQ139" s="338"/>
      <c r="GR139" s="338"/>
      <c r="GS139" s="338"/>
      <c r="GT139" s="338"/>
      <c r="GU139" s="338"/>
      <c r="GV139" s="338"/>
      <c r="GW139" s="338"/>
      <c r="GX139" s="338"/>
      <c r="GY139" s="338"/>
      <c r="GZ139" s="338"/>
      <c r="HA139" s="338"/>
      <c r="HB139" s="338"/>
      <c r="HC139" s="338"/>
      <c r="HD139" s="338"/>
      <c r="HE139" s="338"/>
      <c r="HF139" s="338"/>
      <c r="HG139" s="338"/>
      <c r="HH139" s="338"/>
      <c r="HI139" s="338"/>
      <c r="HJ139" s="338"/>
      <c r="HK139" s="338"/>
      <c r="HL139" s="338"/>
      <c r="HM139" s="338"/>
      <c r="HN139" s="338"/>
      <c r="HO139" s="338"/>
      <c r="HP139" s="338"/>
      <c r="HQ139" s="338"/>
      <c r="HR139" s="338"/>
      <c r="HS139" s="338"/>
    </row>
    <row r="140" spans="1:227" s="381" customFormat="1" ht="27.95" customHeight="1" thickBot="1">
      <c r="A140" s="407" t="s">
        <v>922</v>
      </c>
      <c r="B140" s="389" t="s">
        <v>923</v>
      </c>
      <c r="C140" s="408"/>
      <c r="D140" s="343" t="s">
        <v>18</v>
      </c>
      <c r="E140" s="389">
        <v>100</v>
      </c>
      <c r="F140" s="391">
        <v>1000</v>
      </c>
      <c r="G140" s="380">
        <v>2.3599999999999999E-2</v>
      </c>
      <c r="H140" s="365">
        <f>G140*$G$5</f>
        <v>3.0680000000000001</v>
      </c>
      <c r="I140" s="380">
        <v>2.1999999999999999E-2</v>
      </c>
      <c r="J140" s="365">
        <f>I140*$G$5</f>
        <v>2.86</v>
      </c>
    </row>
    <row r="141" spans="1:227" s="381" customFormat="1" ht="25.9" customHeight="1" thickBot="1">
      <c r="A141" s="878" t="s">
        <v>924</v>
      </c>
      <c r="B141" s="879"/>
      <c r="C141" s="879"/>
      <c r="D141" s="879"/>
      <c r="E141" s="879"/>
      <c r="F141" s="879"/>
      <c r="G141" s="392"/>
      <c r="H141" s="393"/>
      <c r="I141" s="392"/>
      <c r="J141" s="393"/>
    </row>
    <row r="142" spans="1:227" s="381" customFormat="1" ht="31.9" customHeight="1">
      <c r="A142" s="409" t="s">
        <v>925</v>
      </c>
      <c r="B142" s="880" t="s">
        <v>926</v>
      </c>
      <c r="C142" s="881"/>
      <c r="D142" s="410" t="s">
        <v>18</v>
      </c>
      <c r="E142" s="411">
        <v>10</v>
      </c>
      <c r="F142" s="412">
        <v>200</v>
      </c>
      <c r="G142" s="380">
        <v>4.3188000000000004</v>
      </c>
      <c r="H142" s="365">
        <f t="shared" ref="H142:H149" si="14">ROUND(G142*$G$5,0)</f>
        <v>561</v>
      </c>
      <c r="I142" s="380">
        <v>4.0259999999999998</v>
      </c>
      <c r="J142" s="365">
        <f t="shared" ref="J142:J149" si="15">ROUND(I142*$G$5,0)</f>
        <v>523</v>
      </c>
    </row>
    <row r="143" spans="1:227" s="381" customFormat="1" ht="31.9" customHeight="1">
      <c r="A143" s="413" t="s">
        <v>927</v>
      </c>
      <c r="B143" s="873"/>
      <c r="C143" s="875"/>
      <c r="D143" s="384" t="s">
        <v>18</v>
      </c>
      <c r="E143" s="362">
        <v>10</v>
      </c>
      <c r="F143" s="385">
        <v>200</v>
      </c>
      <c r="G143" s="380">
        <v>4.3305999999999996</v>
      </c>
      <c r="H143" s="365">
        <f t="shared" si="14"/>
        <v>563</v>
      </c>
      <c r="I143" s="380">
        <v>4.0369999999999999</v>
      </c>
      <c r="J143" s="365">
        <f t="shared" si="15"/>
        <v>525</v>
      </c>
    </row>
    <row r="144" spans="1:227" s="381" customFormat="1" ht="31.9" customHeight="1">
      <c r="A144" s="413" t="s">
        <v>928</v>
      </c>
      <c r="B144" s="873"/>
      <c r="C144" s="875"/>
      <c r="D144" s="384" t="s">
        <v>18</v>
      </c>
      <c r="E144" s="362">
        <v>10</v>
      </c>
      <c r="F144" s="385">
        <v>200</v>
      </c>
      <c r="G144" s="380">
        <v>6.8085999999999993</v>
      </c>
      <c r="H144" s="365">
        <f t="shared" si="14"/>
        <v>885</v>
      </c>
      <c r="I144" s="380">
        <v>6.3469999999999995</v>
      </c>
      <c r="J144" s="365">
        <f t="shared" si="15"/>
        <v>825</v>
      </c>
    </row>
    <row r="145" spans="1:227" s="381" customFormat="1" ht="31.9" customHeight="1">
      <c r="A145" s="413" t="s">
        <v>929</v>
      </c>
      <c r="B145" s="873"/>
      <c r="C145" s="875"/>
      <c r="D145" s="384" t="s">
        <v>18</v>
      </c>
      <c r="E145" s="362">
        <v>10</v>
      </c>
      <c r="F145" s="385">
        <v>200</v>
      </c>
      <c r="G145" s="380">
        <v>8.9916</v>
      </c>
      <c r="H145" s="365">
        <f t="shared" si="14"/>
        <v>1169</v>
      </c>
      <c r="I145" s="380">
        <v>8.3819999999999997</v>
      </c>
      <c r="J145" s="365">
        <f t="shared" si="15"/>
        <v>1090</v>
      </c>
    </row>
    <row r="146" spans="1:227" s="381" customFormat="1" ht="33.4" customHeight="1">
      <c r="A146" s="413" t="s">
        <v>930</v>
      </c>
      <c r="B146" s="873" t="s">
        <v>931</v>
      </c>
      <c r="C146" s="875"/>
      <c r="D146" s="384" t="s">
        <v>18</v>
      </c>
      <c r="E146" s="362">
        <v>1</v>
      </c>
      <c r="F146" s="385">
        <v>50</v>
      </c>
      <c r="G146" s="380">
        <v>12.399805799999999</v>
      </c>
      <c r="H146" s="365">
        <f t="shared" si="14"/>
        <v>1612</v>
      </c>
      <c r="I146" s="380">
        <v>11.559141</v>
      </c>
      <c r="J146" s="365">
        <f t="shared" si="15"/>
        <v>1503</v>
      </c>
    </row>
    <row r="147" spans="1:227" s="381" customFormat="1" ht="33.4" customHeight="1">
      <c r="A147" s="413" t="s">
        <v>932</v>
      </c>
      <c r="B147" s="873"/>
      <c r="C147" s="875"/>
      <c r="D147" s="384" t="s">
        <v>18</v>
      </c>
      <c r="E147" s="362">
        <v>1</v>
      </c>
      <c r="F147" s="385">
        <v>50</v>
      </c>
      <c r="G147" s="380">
        <v>14.1193844</v>
      </c>
      <c r="H147" s="365">
        <f t="shared" si="14"/>
        <v>1836</v>
      </c>
      <c r="I147" s="380">
        <v>13.162137999999999</v>
      </c>
      <c r="J147" s="365">
        <f t="shared" si="15"/>
        <v>1711</v>
      </c>
    </row>
    <row r="148" spans="1:227" s="381" customFormat="1" ht="31.35" customHeight="1">
      <c r="A148" s="413" t="s">
        <v>933</v>
      </c>
      <c r="B148" s="873" t="s">
        <v>934</v>
      </c>
      <c r="C148" s="875"/>
      <c r="D148" s="384" t="s">
        <v>18</v>
      </c>
      <c r="E148" s="362">
        <v>1</v>
      </c>
      <c r="F148" s="385">
        <v>50</v>
      </c>
      <c r="G148" s="380">
        <v>5.2982000000000005</v>
      </c>
      <c r="H148" s="365">
        <f t="shared" si="14"/>
        <v>689</v>
      </c>
      <c r="I148" s="380">
        <v>4.9390000000000001</v>
      </c>
      <c r="J148" s="365">
        <f t="shared" si="15"/>
        <v>642</v>
      </c>
    </row>
    <row r="149" spans="1:227" s="381" customFormat="1" ht="31.35" customHeight="1" thickBot="1">
      <c r="A149" s="414" t="s">
        <v>935</v>
      </c>
      <c r="B149" s="874"/>
      <c r="C149" s="876"/>
      <c r="D149" s="415" t="s">
        <v>18</v>
      </c>
      <c r="E149" s="416">
        <v>1</v>
      </c>
      <c r="F149" s="371">
        <v>50</v>
      </c>
      <c r="G149" s="380"/>
      <c r="H149" s="365">
        <f t="shared" si="14"/>
        <v>0</v>
      </c>
      <c r="I149" s="380"/>
      <c r="J149" s="365">
        <f t="shared" si="15"/>
        <v>0</v>
      </c>
    </row>
    <row r="150" spans="1:227" ht="14.25" customHeight="1">
      <c r="A150" s="417"/>
      <c r="B150" s="418"/>
      <c r="C150" s="418"/>
      <c r="D150" s="419"/>
      <c r="E150" s="420"/>
      <c r="F150" s="421"/>
      <c r="G150" s="422"/>
      <c r="H150" s="423"/>
      <c r="I150" s="424"/>
      <c r="J150" s="423"/>
      <c r="K150" s="337"/>
      <c r="L150" s="337"/>
      <c r="M150" s="337"/>
      <c r="N150" s="337"/>
      <c r="HP150" s="338"/>
      <c r="HQ150" s="338"/>
      <c r="HR150" s="338"/>
      <c r="HS150" s="338"/>
    </row>
    <row r="151" spans="1:227" ht="9" customHeight="1" thickBot="1">
      <c r="A151" s="425"/>
      <c r="B151" s="426"/>
      <c r="C151" s="427"/>
      <c r="D151" s="428"/>
      <c r="E151" s="429"/>
      <c r="F151" s="429"/>
      <c r="G151" s="428"/>
      <c r="H151" s="430"/>
      <c r="I151" s="431"/>
      <c r="J151" s="432"/>
      <c r="K151" s="337"/>
      <c r="L151" s="337"/>
      <c r="M151" s="337"/>
      <c r="N151" s="337"/>
      <c r="HP151" s="338"/>
      <c r="HQ151" s="338"/>
      <c r="HR151" s="338"/>
      <c r="HS151" s="338"/>
    </row>
    <row r="152" spans="1:227" ht="12.75" customHeight="1"/>
    <row r="153" spans="1:227" ht="12.75" customHeight="1"/>
    <row r="154" spans="1:227" ht="12.75" customHeight="1"/>
    <row r="155" spans="1:227" ht="12.75" customHeight="1"/>
    <row r="156" spans="1:227" ht="12.75" customHeight="1"/>
    <row r="157" spans="1:227" ht="12.75" customHeight="1"/>
    <row r="158" spans="1:227" ht="12.75" customHeight="1"/>
    <row r="159" spans="1:227" ht="12.75" customHeight="1"/>
    <row r="160" spans="1:227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</sheetData>
  <sheetProtection algorithmName="SHA-512" hashValue="CdgWhj/8s0sEjGuK2uo0cx2uEXNBMr7qmvNKHJnB8ejmrqtOZ2XzFYWtY235iKemthjeqWlkVj3Dltpkq2nFKg==" saltValue="oP4i9ShrAwIW3V/IULxfnQ==" spinCount="100000" sheet="1" objects="1" scenarios="1"/>
  <mergeCells count="56">
    <mergeCell ref="G7:J7"/>
    <mergeCell ref="G8:H8"/>
    <mergeCell ref="I8:J8"/>
    <mergeCell ref="B1:I1"/>
    <mergeCell ref="A2:A5"/>
    <mergeCell ref="E2:I2"/>
    <mergeCell ref="E3:I3"/>
    <mergeCell ref="E4:I4"/>
    <mergeCell ref="E5:F5"/>
    <mergeCell ref="G5:I5"/>
    <mergeCell ref="B23:B24"/>
    <mergeCell ref="C23:C24"/>
    <mergeCell ref="A7:A9"/>
    <mergeCell ref="B7:B9"/>
    <mergeCell ref="C7:C9"/>
    <mergeCell ref="A10:F10"/>
    <mergeCell ref="A11:A15"/>
    <mergeCell ref="C12:C15"/>
    <mergeCell ref="A16:F16"/>
    <mergeCell ref="B17:B18"/>
    <mergeCell ref="D7:D9"/>
    <mergeCell ref="E7:F8"/>
    <mergeCell ref="B30:B31"/>
    <mergeCell ref="C30:C31"/>
    <mergeCell ref="A38:F38"/>
    <mergeCell ref="B47:B50"/>
    <mergeCell ref="C47:C50"/>
    <mergeCell ref="D47:D50"/>
    <mergeCell ref="B51:B54"/>
    <mergeCell ref="C51:C54"/>
    <mergeCell ref="D51:D54"/>
    <mergeCell ref="B57:B58"/>
    <mergeCell ref="C57:C58"/>
    <mergeCell ref="D57:D58"/>
    <mergeCell ref="B117:B118"/>
    <mergeCell ref="C117:C118"/>
    <mergeCell ref="A59:F59"/>
    <mergeCell ref="B60:B62"/>
    <mergeCell ref="B65:B67"/>
    <mergeCell ref="C65:C67"/>
    <mergeCell ref="A78:F78"/>
    <mergeCell ref="A92:F92"/>
    <mergeCell ref="A110:F110"/>
    <mergeCell ref="B112:B113"/>
    <mergeCell ref="C112:C113"/>
    <mergeCell ref="B114:B115"/>
    <mergeCell ref="C114:C115"/>
    <mergeCell ref="B148:B149"/>
    <mergeCell ref="C148:C149"/>
    <mergeCell ref="B134:B135"/>
    <mergeCell ref="C134:C135"/>
    <mergeCell ref="A141:F141"/>
    <mergeCell ref="B142:B145"/>
    <mergeCell ref="C142:C145"/>
    <mergeCell ref="B146:B147"/>
    <mergeCell ref="C146:C147"/>
  </mergeCells>
  <printOptions gridLines="1"/>
  <pageMargins left="0.39370078740157477" right="0.19685039370078738" top="0.19685039370078738" bottom="0.19685039370078738" header="0.51181102362204722" footer="0.51181102362204722"/>
  <pageSetup paperSize="9" scale="72" firstPageNumber="0" fitToHeight="0" orientation="landscape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98AE0A-8C3E-480E-9936-14A8F706ADFC}">
  <sheetPr>
    <pageSetUpPr fitToPage="1"/>
  </sheetPr>
  <dimension ref="A1:IE214"/>
  <sheetViews>
    <sheetView zoomScale="70" zoomScaleNormal="70" workbookViewId="0">
      <pane ySplit="9" topLeftCell="A10" activePane="bottomLeft" state="frozen"/>
      <selection activeCell="S8" sqref="S8"/>
      <selection pane="bottomLeft" activeCell="G5" sqref="G5:I5"/>
    </sheetView>
  </sheetViews>
  <sheetFormatPr defaultRowHeight="15"/>
  <cols>
    <col min="1" max="1" width="57.85546875" style="434" bestFit="1" customWidth="1"/>
    <col min="2" max="2" width="17.5703125" style="434" customWidth="1"/>
    <col min="3" max="3" width="24.28515625" style="434" customWidth="1"/>
    <col min="4" max="4" width="32.7109375" style="469" customWidth="1"/>
    <col min="5" max="6" width="6.5703125" style="434" bestFit="1" customWidth="1"/>
    <col min="7" max="7" width="14.140625" style="470" customWidth="1"/>
    <col min="8" max="8" width="14.140625" style="471" customWidth="1"/>
    <col min="9" max="9" width="14" style="472" customWidth="1"/>
    <col min="10" max="10" width="13.85546875" style="334" customWidth="1"/>
    <col min="11" max="11" width="15" style="335" customWidth="1"/>
    <col min="12" max="12" width="13.7109375" style="335" customWidth="1"/>
    <col min="13" max="14" width="17.85546875" style="433" customWidth="1"/>
    <col min="15" max="239" width="9.140625" style="434" bestFit="1" customWidth="1"/>
    <col min="240" max="1007" width="9.140625" style="435" bestFit="1" customWidth="1"/>
    <col min="1008" max="16384" width="9.140625" style="435"/>
  </cols>
  <sheetData>
    <row r="1" spans="1:239" ht="7.5" customHeight="1" thickBot="1">
      <c r="A1" s="333"/>
      <c r="B1" s="914"/>
      <c r="C1" s="914"/>
      <c r="D1" s="914"/>
      <c r="E1" s="914"/>
      <c r="F1" s="914"/>
      <c r="G1" s="914"/>
      <c r="H1" s="914"/>
      <c r="I1" s="914"/>
    </row>
    <row r="2" spans="1:239" ht="25.9" customHeight="1">
      <c r="A2" s="938" t="s">
        <v>936</v>
      </c>
      <c r="B2" s="436" t="s">
        <v>1</v>
      </c>
      <c r="C2" s="339"/>
      <c r="D2" s="339" t="s">
        <v>213</v>
      </c>
      <c r="E2" s="941" t="s">
        <v>937</v>
      </c>
      <c r="F2" s="941"/>
      <c r="G2" s="941"/>
      <c r="H2" s="941"/>
      <c r="I2" s="941"/>
      <c r="J2" s="434"/>
      <c r="K2" s="434"/>
      <c r="L2" s="434"/>
      <c r="M2" s="434"/>
      <c r="N2" s="434"/>
      <c r="IA2" s="435"/>
      <c r="IB2" s="435"/>
      <c r="IC2" s="435"/>
      <c r="ID2" s="435"/>
      <c r="IE2" s="435"/>
    </row>
    <row r="3" spans="1:239" ht="25.9" customHeight="1">
      <c r="A3" s="939"/>
      <c r="B3" s="436" t="s">
        <v>2</v>
      </c>
      <c r="C3" s="339"/>
      <c r="D3" s="339" t="s">
        <v>214</v>
      </c>
      <c r="E3" s="941" t="s">
        <v>3</v>
      </c>
      <c r="F3" s="941"/>
      <c r="G3" s="941"/>
      <c r="H3" s="941"/>
      <c r="I3" s="941"/>
      <c r="J3" s="434"/>
      <c r="K3" s="434"/>
      <c r="L3" s="434"/>
      <c r="M3" s="434"/>
      <c r="N3" s="434"/>
      <c r="IA3" s="435"/>
      <c r="IB3" s="435"/>
      <c r="IC3" s="435"/>
      <c r="ID3" s="435"/>
      <c r="IE3" s="435"/>
    </row>
    <row r="4" spans="1:239" ht="25.9" customHeight="1">
      <c r="A4" s="939"/>
      <c r="B4" s="942" t="s">
        <v>319</v>
      </c>
      <c r="C4" s="943"/>
      <c r="D4" s="339" t="s">
        <v>212</v>
      </c>
      <c r="E4" s="944" t="s">
        <v>4</v>
      </c>
      <c r="F4" s="944"/>
      <c r="G4" s="944"/>
      <c r="H4" s="944"/>
      <c r="I4" s="944"/>
      <c r="J4" s="434"/>
      <c r="K4" s="434"/>
      <c r="L4" s="434"/>
      <c r="M4" s="434"/>
      <c r="N4" s="434"/>
      <c r="IA4" s="435"/>
      <c r="IB4" s="435"/>
      <c r="IC4" s="435"/>
      <c r="ID4" s="435"/>
      <c r="IE4" s="435"/>
    </row>
    <row r="5" spans="1:239" ht="25.9" customHeight="1" thickBot="1">
      <c r="A5" s="940"/>
      <c r="B5" s="339" t="s">
        <v>5</v>
      </c>
      <c r="C5" s="339"/>
      <c r="D5" s="339" t="s">
        <v>211</v>
      </c>
      <c r="E5" s="945" t="s">
        <v>6</v>
      </c>
      <c r="F5" s="945"/>
      <c r="G5" s="946">
        <v>130</v>
      </c>
      <c r="H5" s="946"/>
      <c r="I5" s="946"/>
      <c r="J5" s="434"/>
      <c r="K5" s="434"/>
      <c r="L5" s="434"/>
      <c r="M5" s="434"/>
      <c r="N5" s="434"/>
      <c r="HW5" s="435"/>
      <c r="HX5" s="435"/>
      <c r="HY5" s="435"/>
      <c r="HZ5" s="435"/>
      <c r="IA5" s="435"/>
      <c r="IB5" s="435"/>
      <c r="IC5" s="435"/>
      <c r="ID5" s="435"/>
      <c r="IE5" s="435"/>
    </row>
    <row r="6" spans="1:239" ht="8.1" customHeight="1" thickBot="1">
      <c r="A6" s="333"/>
      <c r="B6" s="437"/>
      <c r="C6" s="381"/>
      <c r="D6" s="438"/>
      <c r="E6" s="338"/>
      <c r="F6" s="338"/>
      <c r="G6" s="439"/>
      <c r="H6" s="440"/>
      <c r="I6" s="342"/>
      <c r="K6" s="434"/>
      <c r="L6" s="434"/>
      <c r="M6" s="434"/>
      <c r="N6" s="434"/>
      <c r="IB6" s="435"/>
      <c r="IC6" s="435"/>
      <c r="ID6" s="435"/>
      <c r="IE6" s="435"/>
    </row>
    <row r="7" spans="1:239" ht="25.15" customHeight="1">
      <c r="A7" s="932" t="s">
        <v>684</v>
      </c>
      <c r="B7" s="892" t="s">
        <v>8</v>
      </c>
      <c r="C7" s="894" t="s">
        <v>9</v>
      </c>
      <c r="D7" s="889" t="s">
        <v>10</v>
      </c>
      <c r="E7" s="903" t="s">
        <v>11</v>
      </c>
      <c r="F7" s="904"/>
      <c r="G7" s="907"/>
      <c r="H7" s="908"/>
      <c r="I7" s="908"/>
      <c r="J7" s="909"/>
      <c r="K7" s="434"/>
      <c r="L7" s="434"/>
      <c r="M7" s="434"/>
      <c r="N7" s="434"/>
      <c r="IB7" s="435"/>
      <c r="IC7" s="435"/>
      <c r="ID7" s="435"/>
      <c r="IE7" s="435"/>
    </row>
    <row r="8" spans="1:239" ht="29.85" customHeight="1">
      <c r="A8" s="933"/>
      <c r="B8" s="893"/>
      <c r="C8" s="895"/>
      <c r="D8" s="902"/>
      <c r="E8" s="905"/>
      <c r="F8" s="906"/>
      <c r="G8" s="934" t="s">
        <v>938</v>
      </c>
      <c r="H8" s="935"/>
      <c r="I8" s="936" t="s">
        <v>939</v>
      </c>
      <c r="J8" s="937"/>
      <c r="K8" s="434"/>
      <c r="L8" s="434"/>
      <c r="M8" s="434"/>
      <c r="N8" s="434"/>
      <c r="IB8" s="435"/>
      <c r="IC8" s="435"/>
      <c r="ID8" s="435"/>
      <c r="IE8" s="435"/>
    </row>
    <row r="9" spans="1:239" ht="40.15" customHeight="1" thickBot="1">
      <c r="A9" s="933"/>
      <c r="B9" s="893"/>
      <c r="C9" s="895"/>
      <c r="D9" s="902"/>
      <c r="E9" s="441" t="s">
        <v>10</v>
      </c>
      <c r="F9" s="343" t="s">
        <v>14</v>
      </c>
      <c r="G9" s="344" t="s">
        <v>218</v>
      </c>
      <c r="H9" s="345" t="s">
        <v>217</v>
      </c>
      <c r="I9" s="345" t="s">
        <v>218</v>
      </c>
      <c r="J9" s="346" t="s">
        <v>216</v>
      </c>
      <c r="K9" s="434"/>
      <c r="L9" s="434"/>
      <c r="M9" s="434"/>
      <c r="N9" s="434"/>
      <c r="IB9" s="435"/>
      <c r="IC9" s="435"/>
      <c r="ID9" s="435"/>
      <c r="IE9" s="435"/>
    </row>
    <row r="10" spans="1:239" s="381" customFormat="1" ht="28.5" customHeight="1" thickBot="1">
      <c r="A10" s="442" t="s">
        <v>940</v>
      </c>
      <c r="B10" s="443"/>
      <c r="C10" s="443"/>
      <c r="D10" s="443"/>
      <c r="E10" s="443"/>
      <c r="F10" s="443"/>
      <c r="G10" s="444"/>
      <c r="H10" s="444"/>
      <c r="I10" s="444"/>
      <c r="J10" s="444"/>
    </row>
    <row r="11" spans="1:239" s="381" customFormat="1" ht="58.9" customHeight="1">
      <c r="A11" s="445" t="s">
        <v>941</v>
      </c>
      <c r="B11" s="446" t="s">
        <v>942</v>
      </c>
      <c r="C11" s="405"/>
      <c r="D11" s="378" t="s">
        <v>18</v>
      </c>
      <c r="E11" s="446">
        <v>1</v>
      </c>
      <c r="F11" s="447">
        <v>50</v>
      </c>
      <c r="G11" s="448">
        <v>4.3660000000000005</v>
      </c>
      <c r="H11" s="449">
        <f t="shared" ref="H11:H25" si="0">ROUND(G11*$G$5,2)</f>
        <v>567.58000000000004</v>
      </c>
      <c r="I11" s="448">
        <v>4.07</v>
      </c>
      <c r="J11" s="449">
        <f t="shared" ref="J11:J25" si="1">ROUND(I11*$G$5,2)</f>
        <v>529.1</v>
      </c>
    </row>
    <row r="12" spans="1:239" s="381" customFormat="1" ht="58.9" customHeight="1">
      <c r="A12" s="445" t="s">
        <v>943</v>
      </c>
      <c r="B12" s="450" t="s">
        <v>944</v>
      </c>
      <c r="C12" s="387"/>
      <c r="D12" s="384" t="s">
        <v>18</v>
      </c>
      <c r="E12" s="450">
        <v>1</v>
      </c>
      <c r="F12" s="451">
        <v>50</v>
      </c>
      <c r="G12" s="448">
        <v>5.4161999999999999</v>
      </c>
      <c r="H12" s="449">
        <f t="shared" si="0"/>
        <v>704.11</v>
      </c>
      <c r="I12" s="448">
        <v>5.0489999999999995</v>
      </c>
      <c r="J12" s="449">
        <f t="shared" si="1"/>
        <v>656.37</v>
      </c>
    </row>
    <row r="13" spans="1:239" s="381" customFormat="1" ht="58.9" customHeight="1">
      <c r="A13" s="445" t="s">
        <v>945</v>
      </c>
      <c r="B13" s="450" t="s">
        <v>946</v>
      </c>
      <c r="C13" s="387"/>
      <c r="D13" s="384" t="s">
        <v>18</v>
      </c>
      <c r="E13" s="450">
        <v>1</v>
      </c>
      <c r="F13" s="451">
        <v>50</v>
      </c>
      <c r="G13" s="448">
        <v>4.2362000000000002</v>
      </c>
      <c r="H13" s="449">
        <f t="shared" si="0"/>
        <v>550.71</v>
      </c>
      <c r="I13" s="448">
        <v>3.9489999999999998</v>
      </c>
      <c r="J13" s="449">
        <f t="shared" si="1"/>
        <v>513.37</v>
      </c>
    </row>
    <row r="14" spans="1:239" s="381" customFormat="1" ht="39" customHeight="1">
      <c r="A14" s="445" t="s">
        <v>947</v>
      </c>
      <c r="B14" s="452" t="s">
        <v>948</v>
      </c>
      <c r="C14" s="387"/>
      <c r="D14" s="384" t="s">
        <v>18</v>
      </c>
      <c r="E14" s="450">
        <v>1</v>
      </c>
      <c r="F14" s="451">
        <v>50</v>
      </c>
      <c r="G14" s="448">
        <v>7.7998000000000003</v>
      </c>
      <c r="H14" s="449">
        <f t="shared" si="0"/>
        <v>1013.97</v>
      </c>
      <c r="I14" s="448">
        <v>7.2710000000000008</v>
      </c>
      <c r="J14" s="449">
        <f t="shared" si="1"/>
        <v>945.23</v>
      </c>
    </row>
    <row r="15" spans="1:239" s="381" customFormat="1" ht="58.9" customHeight="1">
      <c r="A15" s="445" t="s">
        <v>949</v>
      </c>
      <c r="B15" s="450" t="s">
        <v>950</v>
      </c>
      <c r="C15" s="387"/>
      <c r="D15" s="384" t="s">
        <v>18</v>
      </c>
      <c r="E15" s="450">
        <v>1</v>
      </c>
      <c r="F15" s="451">
        <v>12</v>
      </c>
      <c r="G15" s="448">
        <v>13.345800000000001</v>
      </c>
      <c r="H15" s="449">
        <f t="shared" si="0"/>
        <v>1734.95</v>
      </c>
      <c r="I15" s="448">
        <v>12.441000000000001</v>
      </c>
      <c r="J15" s="449">
        <f t="shared" si="1"/>
        <v>1617.33</v>
      </c>
    </row>
    <row r="16" spans="1:239" s="381" customFormat="1" ht="58.9" customHeight="1">
      <c r="A16" s="445" t="s">
        <v>951</v>
      </c>
      <c r="B16" s="450" t="s">
        <v>952</v>
      </c>
      <c r="C16" s="387"/>
      <c r="D16" s="384" t="s">
        <v>18</v>
      </c>
      <c r="E16" s="450">
        <v>1</v>
      </c>
      <c r="F16" s="451">
        <v>10</v>
      </c>
      <c r="G16" s="448">
        <v>12.862</v>
      </c>
      <c r="H16" s="449">
        <f t="shared" si="0"/>
        <v>1672.06</v>
      </c>
      <c r="I16" s="448">
        <v>11.99</v>
      </c>
      <c r="J16" s="449">
        <f t="shared" si="1"/>
        <v>1558.7</v>
      </c>
    </row>
    <row r="17" spans="1:239" s="381" customFormat="1" ht="58.9" customHeight="1">
      <c r="A17" s="445" t="s">
        <v>953</v>
      </c>
      <c r="B17" s="450" t="s">
        <v>954</v>
      </c>
      <c r="C17" s="387"/>
      <c r="D17" s="384" t="s">
        <v>18</v>
      </c>
      <c r="E17" s="450">
        <v>1</v>
      </c>
      <c r="F17" s="451">
        <v>8</v>
      </c>
      <c r="G17" s="448">
        <v>19.517199999999999</v>
      </c>
      <c r="H17" s="449">
        <f t="shared" si="0"/>
        <v>2537.2399999999998</v>
      </c>
      <c r="I17" s="448">
        <v>18.193999999999999</v>
      </c>
      <c r="J17" s="449">
        <f t="shared" si="1"/>
        <v>2365.2199999999998</v>
      </c>
    </row>
    <row r="18" spans="1:239" s="381" customFormat="1" ht="58.9" customHeight="1">
      <c r="A18" s="445" t="s">
        <v>955</v>
      </c>
      <c r="B18" s="450" t="s">
        <v>956</v>
      </c>
      <c r="C18" s="387"/>
      <c r="D18" s="384" t="s">
        <v>18</v>
      </c>
      <c r="E18" s="450">
        <v>1</v>
      </c>
      <c r="F18" s="451">
        <v>4</v>
      </c>
      <c r="G18" s="448">
        <v>27.942399999999999</v>
      </c>
      <c r="H18" s="449">
        <f t="shared" si="0"/>
        <v>3632.51</v>
      </c>
      <c r="I18" s="448">
        <v>26.047999999999998</v>
      </c>
      <c r="J18" s="449">
        <f t="shared" si="1"/>
        <v>3386.24</v>
      </c>
    </row>
    <row r="19" spans="1:239" s="381" customFormat="1" ht="58.9" customHeight="1">
      <c r="A19" s="445" t="s">
        <v>957</v>
      </c>
      <c r="B19" s="450" t="s">
        <v>958</v>
      </c>
      <c r="C19" s="387"/>
      <c r="D19" s="384" t="s">
        <v>18</v>
      </c>
      <c r="E19" s="450">
        <v>1</v>
      </c>
      <c r="F19" s="451">
        <v>8</v>
      </c>
      <c r="G19" s="448">
        <v>33.335000000000001</v>
      </c>
      <c r="H19" s="449">
        <f t="shared" si="0"/>
        <v>4333.55</v>
      </c>
      <c r="I19" s="448">
        <v>31.074999999999999</v>
      </c>
      <c r="J19" s="449">
        <f t="shared" si="1"/>
        <v>4039.75</v>
      </c>
    </row>
    <row r="20" spans="1:239" s="381" customFormat="1" ht="58.9" customHeight="1">
      <c r="A20" s="445" t="s">
        <v>959</v>
      </c>
      <c r="B20" s="931" t="s">
        <v>960</v>
      </c>
      <c r="C20" s="875"/>
      <c r="D20" s="384" t="s">
        <v>18</v>
      </c>
      <c r="E20" s="450">
        <v>1</v>
      </c>
      <c r="F20" s="451">
        <v>10</v>
      </c>
      <c r="G20" s="448">
        <v>21.6648</v>
      </c>
      <c r="H20" s="449">
        <f t="shared" si="0"/>
        <v>2816.42</v>
      </c>
      <c r="I20" s="448">
        <v>20.195999999999998</v>
      </c>
      <c r="J20" s="449">
        <f t="shared" si="1"/>
        <v>2625.48</v>
      </c>
    </row>
    <row r="21" spans="1:239" s="381" customFormat="1" ht="58.9" customHeight="1">
      <c r="A21" s="445" t="s">
        <v>961</v>
      </c>
      <c r="B21" s="931"/>
      <c r="C21" s="875"/>
      <c r="D21" s="384" t="s">
        <v>18</v>
      </c>
      <c r="E21" s="450">
        <v>1</v>
      </c>
      <c r="F21" s="451">
        <v>10</v>
      </c>
      <c r="G21" s="448">
        <v>33.630000000000003</v>
      </c>
      <c r="H21" s="449">
        <f t="shared" si="0"/>
        <v>4371.8999999999996</v>
      </c>
      <c r="I21" s="448">
        <v>31.35</v>
      </c>
      <c r="J21" s="449">
        <f t="shared" si="1"/>
        <v>4075.5</v>
      </c>
    </row>
    <row r="22" spans="1:239" s="381" customFormat="1" ht="58.9" customHeight="1">
      <c r="A22" s="445" t="s">
        <v>962</v>
      </c>
      <c r="B22" s="450" t="s">
        <v>963</v>
      </c>
      <c r="C22" s="387"/>
      <c r="D22" s="384" t="s">
        <v>18</v>
      </c>
      <c r="E22" s="450">
        <v>1</v>
      </c>
      <c r="F22" s="451">
        <v>10</v>
      </c>
      <c r="G22" s="448">
        <v>22.006999999999998</v>
      </c>
      <c r="H22" s="449">
        <f t="shared" si="0"/>
        <v>2860.91</v>
      </c>
      <c r="I22" s="448">
        <v>20.514999999999997</v>
      </c>
      <c r="J22" s="449">
        <f t="shared" si="1"/>
        <v>2666.95</v>
      </c>
    </row>
    <row r="23" spans="1:239" s="381" customFormat="1" ht="58.9" customHeight="1">
      <c r="A23" s="445" t="s">
        <v>964</v>
      </c>
      <c r="B23" s="931" t="s">
        <v>965</v>
      </c>
      <c r="C23" s="875"/>
      <c r="D23" s="384" t="s">
        <v>18</v>
      </c>
      <c r="E23" s="450">
        <v>1</v>
      </c>
      <c r="F23" s="451">
        <v>1</v>
      </c>
      <c r="G23" s="448">
        <v>145.553</v>
      </c>
      <c r="H23" s="449">
        <f t="shared" si="0"/>
        <v>18921.89</v>
      </c>
      <c r="I23" s="448">
        <v>135.685</v>
      </c>
      <c r="J23" s="449">
        <f t="shared" si="1"/>
        <v>17639.05</v>
      </c>
    </row>
    <row r="24" spans="1:239" s="381" customFormat="1" ht="58.9" customHeight="1">
      <c r="A24" s="445" t="s">
        <v>966</v>
      </c>
      <c r="B24" s="931"/>
      <c r="C24" s="875"/>
      <c r="D24" s="384" t="s">
        <v>18</v>
      </c>
      <c r="E24" s="450">
        <v>1</v>
      </c>
      <c r="F24" s="451">
        <v>1</v>
      </c>
      <c r="G24" s="448">
        <v>161.30599999999998</v>
      </c>
      <c r="H24" s="449">
        <f t="shared" si="0"/>
        <v>20969.78</v>
      </c>
      <c r="I24" s="448">
        <v>150.36999999999998</v>
      </c>
      <c r="J24" s="449">
        <f t="shared" si="1"/>
        <v>19548.099999999999</v>
      </c>
    </row>
    <row r="25" spans="1:239" s="381" customFormat="1" ht="58.9" customHeight="1" thickBot="1">
      <c r="A25" s="445" t="s">
        <v>967</v>
      </c>
      <c r="B25" s="450" t="s">
        <v>968</v>
      </c>
      <c r="C25" s="387"/>
      <c r="D25" s="384" t="s">
        <v>18</v>
      </c>
      <c r="E25" s="450">
        <v>1</v>
      </c>
      <c r="F25" s="451">
        <v>1</v>
      </c>
      <c r="G25" s="448">
        <v>226.52459999999999</v>
      </c>
      <c r="H25" s="449">
        <f t="shared" si="0"/>
        <v>29448.2</v>
      </c>
      <c r="I25" s="448">
        <v>211.167</v>
      </c>
      <c r="J25" s="449">
        <f t="shared" si="1"/>
        <v>27451.71</v>
      </c>
    </row>
    <row r="26" spans="1:239" s="461" customFormat="1" ht="21.75" customHeight="1">
      <c r="A26" s="453"/>
      <c r="B26" s="454"/>
      <c r="C26" s="454"/>
      <c r="D26" s="455"/>
      <c r="E26" s="455"/>
      <c r="F26" s="455"/>
      <c r="G26" s="456"/>
      <c r="H26" s="457"/>
      <c r="I26" s="458"/>
      <c r="J26" s="459"/>
      <c r="K26" s="460"/>
      <c r="L26" s="460"/>
      <c r="M26" s="460"/>
      <c r="N26" s="460"/>
      <c r="O26" s="460"/>
      <c r="P26" s="460"/>
      <c r="Q26" s="460"/>
      <c r="R26" s="460"/>
      <c r="S26" s="460"/>
      <c r="T26" s="460"/>
      <c r="U26" s="460"/>
      <c r="V26" s="460"/>
      <c r="W26" s="460"/>
      <c r="X26" s="460"/>
      <c r="Y26" s="460"/>
      <c r="Z26" s="460"/>
      <c r="AA26" s="460"/>
      <c r="AB26" s="460"/>
      <c r="AC26" s="460"/>
      <c r="AD26" s="460"/>
      <c r="AE26" s="460"/>
      <c r="AF26" s="460"/>
      <c r="AG26" s="460"/>
      <c r="AH26" s="460"/>
      <c r="AI26" s="460"/>
      <c r="AJ26" s="460"/>
      <c r="AK26" s="460"/>
      <c r="AL26" s="460"/>
      <c r="AM26" s="460"/>
      <c r="AN26" s="460"/>
      <c r="AO26" s="460"/>
      <c r="AP26" s="460"/>
      <c r="AQ26" s="460"/>
      <c r="AR26" s="460"/>
      <c r="AS26" s="460"/>
      <c r="AT26" s="460"/>
      <c r="AU26" s="460"/>
      <c r="AV26" s="460"/>
      <c r="AW26" s="460"/>
      <c r="AX26" s="460"/>
      <c r="AY26" s="460"/>
      <c r="AZ26" s="460"/>
      <c r="BA26" s="460"/>
      <c r="BB26" s="460"/>
      <c r="BC26" s="460"/>
      <c r="BD26" s="460"/>
      <c r="BE26" s="460"/>
      <c r="BF26" s="460"/>
      <c r="BG26" s="460"/>
      <c r="BH26" s="460"/>
      <c r="BI26" s="460"/>
      <c r="BJ26" s="460"/>
      <c r="BK26" s="460"/>
      <c r="BL26" s="460"/>
      <c r="BM26" s="460"/>
      <c r="BN26" s="460"/>
      <c r="BO26" s="460"/>
      <c r="BP26" s="460"/>
      <c r="BQ26" s="460"/>
      <c r="BR26" s="460"/>
      <c r="BS26" s="460"/>
      <c r="BT26" s="460"/>
      <c r="BU26" s="460"/>
      <c r="BV26" s="460"/>
      <c r="BW26" s="460"/>
      <c r="BX26" s="460"/>
      <c r="BY26" s="460"/>
      <c r="BZ26" s="460"/>
      <c r="CA26" s="460"/>
      <c r="CB26" s="460"/>
      <c r="CC26" s="460"/>
      <c r="CD26" s="460"/>
      <c r="CE26" s="460"/>
      <c r="CF26" s="460"/>
      <c r="CG26" s="460"/>
      <c r="CH26" s="460"/>
      <c r="CI26" s="460"/>
      <c r="CJ26" s="460"/>
      <c r="CK26" s="460"/>
      <c r="CL26" s="460"/>
      <c r="CM26" s="460"/>
      <c r="CN26" s="460"/>
      <c r="CO26" s="460"/>
      <c r="CP26" s="460"/>
      <c r="CQ26" s="460"/>
      <c r="CR26" s="460"/>
      <c r="CS26" s="460"/>
      <c r="CT26" s="460"/>
      <c r="CU26" s="460"/>
      <c r="CV26" s="460"/>
      <c r="CW26" s="460"/>
      <c r="CX26" s="460"/>
      <c r="CY26" s="460"/>
      <c r="CZ26" s="460"/>
      <c r="DA26" s="460"/>
      <c r="DB26" s="460"/>
      <c r="DC26" s="460"/>
      <c r="DD26" s="460"/>
      <c r="DE26" s="460"/>
      <c r="DF26" s="460"/>
      <c r="DG26" s="460"/>
      <c r="DH26" s="460"/>
      <c r="DI26" s="460"/>
      <c r="DJ26" s="460"/>
      <c r="DK26" s="460"/>
      <c r="DL26" s="460"/>
      <c r="DM26" s="460"/>
      <c r="DN26" s="460"/>
      <c r="DO26" s="460"/>
      <c r="DP26" s="460"/>
      <c r="DQ26" s="460"/>
      <c r="DR26" s="460"/>
      <c r="DS26" s="460"/>
      <c r="DT26" s="460"/>
      <c r="DU26" s="460"/>
      <c r="DV26" s="460"/>
      <c r="DW26" s="460"/>
      <c r="DX26" s="460"/>
      <c r="DY26" s="460"/>
      <c r="DZ26" s="460"/>
      <c r="EA26" s="460"/>
      <c r="EB26" s="460"/>
      <c r="EC26" s="460"/>
      <c r="ED26" s="460"/>
      <c r="EE26" s="460"/>
      <c r="EF26" s="460"/>
      <c r="EG26" s="460"/>
      <c r="EH26" s="460"/>
      <c r="EI26" s="460"/>
      <c r="EJ26" s="460"/>
      <c r="EK26" s="460"/>
      <c r="EL26" s="460"/>
      <c r="EM26" s="460"/>
      <c r="EN26" s="460"/>
      <c r="EO26" s="460"/>
      <c r="EP26" s="460"/>
      <c r="EQ26" s="460"/>
      <c r="ER26" s="460"/>
      <c r="ES26" s="460"/>
      <c r="ET26" s="460"/>
      <c r="EU26" s="460"/>
      <c r="EV26" s="460"/>
      <c r="EW26" s="460"/>
      <c r="EX26" s="460"/>
      <c r="EY26" s="460"/>
      <c r="EZ26" s="460"/>
      <c r="FA26" s="460"/>
      <c r="FB26" s="460"/>
      <c r="FC26" s="460"/>
      <c r="FD26" s="460"/>
      <c r="FE26" s="460"/>
      <c r="FF26" s="460"/>
      <c r="FG26" s="460"/>
      <c r="FH26" s="460"/>
      <c r="FI26" s="460"/>
      <c r="FJ26" s="460"/>
      <c r="FK26" s="460"/>
      <c r="FL26" s="460"/>
      <c r="FM26" s="460"/>
      <c r="FN26" s="460"/>
      <c r="FO26" s="460"/>
      <c r="FP26" s="460"/>
      <c r="FQ26" s="460"/>
      <c r="FR26" s="460"/>
      <c r="FS26" s="460"/>
      <c r="FT26" s="460"/>
      <c r="FU26" s="460"/>
      <c r="FV26" s="460"/>
      <c r="FW26" s="460"/>
      <c r="FX26" s="460"/>
      <c r="FY26" s="460"/>
      <c r="FZ26" s="460"/>
      <c r="GA26" s="460"/>
      <c r="GB26" s="460"/>
      <c r="GC26" s="460"/>
      <c r="GD26" s="460"/>
      <c r="GE26" s="460"/>
      <c r="GF26" s="460"/>
      <c r="GG26" s="460"/>
      <c r="GH26" s="460"/>
      <c r="GI26" s="460"/>
      <c r="GJ26" s="460"/>
      <c r="GK26" s="460"/>
      <c r="GL26" s="460"/>
      <c r="GM26" s="460"/>
      <c r="GN26" s="460"/>
      <c r="GO26" s="460"/>
      <c r="GP26" s="460"/>
      <c r="GQ26" s="460"/>
      <c r="GR26" s="460"/>
      <c r="GS26" s="460"/>
      <c r="GT26" s="460"/>
      <c r="GU26" s="460"/>
      <c r="GV26" s="460"/>
      <c r="GW26" s="460"/>
      <c r="GX26" s="460"/>
      <c r="GY26" s="460"/>
      <c r="GZ26" s="460"/>
      <c r="HA26" s="460"/>
      <c r="HB26" s="460"/>
      <c r="HC26" s="460"/>
      <c r="HD26" s="460"/>
      <c r="HE26" s="460"/>
      <c r="HF26" s="460"/>
      <c r="HG26" s="460"/>
      <c r="HH26" s="460"/>
      <c r="HI26" s="460"/>
      <c r="HJ26" s="460"/>
      <c r="HK26" s="460"/>
      <c r="HL26" s="460"/>
      <c r="HM26" s="460"/>
      <c r="HN26" s="460"/>
      <c r="HO26" s="460"/>
      <c r="HP26" s="460"/>
      <c r="HQ26" s="460"/>
      <c r="HR26" s="460"/>
      <c r="HS26" s="460"/>
    </row>
    <row r="27" spans="1:239" s="468" customFormat="1" ht="3" customHeight="1" thickBot="1">
      <c r="A27" s="462"/>
      <c r="B27" s="463"/>
      <c r="C27" s="463"/>
      <c r="D27" s="464"/>
      <c r="E27" s="464"/>
      <c r="F27" s="463"/>
      <c r="G27" s="465"/>
      <c r="H27" s="463"/>
      <c r="I27" s="466"/>
      <c r="J27" s="467"/>
    </row>
    <row r="28" spans="1:239" ht="12.75" customHeight="1">
      <c r="K28" s="434"/>
      <c r="L28" s="434"/>
      <c r="M28" s="434"/>
      <c r="N28" s="434"/>
      <c r="IB28" s="435"/>
      <c r="IC28" s="435"/>
      <c r="ID28" s="435"/>
      <c r="IE28" s="435"/>
    </row>
    <row r="29" spans="1:239" ht="12.75" customHeight="1">
      <c r="K29" s="434"/>
      <c r="L29" s="434"/>
      <c r="M29" s="434"/>
      <c r="N29" s="434"/>
      <c r="IB29" s="435"/>
      <c r="IC29" s="435"/>
      <c r="ID29" s="435"/>
      <c r="IE29" s="435"/>
    </row>
    <row r="30" spans="1:239" ht="12.75" customHeight="1"/>
    <row r="31" spans="1:239" ht="12.75" customHeight="1"/>
    <row r="32" spans="1:239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</sheetData>
  <sheetProtection algorithmName="SHA-512" hashValue="L3xJuO5yA/esJghzgEQBn7mO3PZgUUvZWzj30b7bFYOOKD+24HDGVYb6KbH8BZSAf0nH4IEIf4NcmpX3a1vlAg==" saltValue="trhSLiUTbqknZVXgzoES+Q==" spinCount="100000" sheet="1" objects="1" scenarios="1"/>
  <mergeCells count="20">
    <mergeCell ref="B1:I1"/>
    <mergeCell ref="A2:A5"/>
    <mergeCell ref="E2:I2"/>
    <mergeCell ref="E3:I3"/>
    <mergeCell ref="B4:C4"/>
    <mergeCell ref="E4:I4"/>
    <mergeCell ref="E5:F5"/>
    <mergeCell ref="G5:I5"/>
    <mergeCell ref="D7:D9"/>
    <mergeCell ref="E7:F8"/>
    <mergeCell ref="G7:J7"/>
    <mergeCell ref="G8:H8"/>
    <mergeCell ref="I8:J8"/>
    <mergeCell ref="B20:B21"/>
    <mergeCell ref="C20:C21"/>
    <mergeCell ref="B23:B24"/>
    <mergeCell ref="C23:C24"/>
    <mergeCell ref="A7:A9"/>
    <mergeCell ref="B7:B9"/>
    <mergeCell ref="C7:C9"/>
  </mergeCells>
  <printOptions gridLines="1"/>
  <pageMargins left="0.39370078740157477" right="0.19685039370078738" top="0.39370078740157477" bottom="0.78740157480314954" header="0.51181102362204722" footer="0.51181102362204722"/>
  <pageSetup paperSize="9" scale="71" firstPageNumber="0" fitToHeight="0" orientation="landscape" horizontalDpi="300" verticalDpi="3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9A8A1C-401F-4831-9C77-940CDD81F2AB}">
  <dimension ref="A1:E76"/>
  <sheetViews>
    <sheetView workbookViewId="0">
      <pane ySplit="8" topLeftCell="A9" activePane="bottomLeft" state="frozen"/>
      <selection pane="bottomLeft" activeCell="D15" sqref="D15"/>
    </sheetView>
  </sheetViews>
  <sheetFormatPr defaultColWidth="9" defaultRowHeight="14.25"/>
  <cols>
    <col min="1" max="1" width="22.28515625" style="288" customWidth="1"/>
    <col min="2" max="2" width="33.42578125" style="289" customWidth="1"/>
    <col min="3" max="3" width="28.7109375" style="473" customWidth="1"/>
    <col min="4" max="4" width="21.85546875" style="289" customWidth="1"/>
    <col min="5" max="5" width="16.7109375" style="289" customWidth="1"/>
    <col min="6" max="6" width="15.140625" style="288" customWidth="1"/>
    <col min="7" max="16384" width="9" style="288"/>
  </cols>
  <sheetData>
    <row r="1" spans="1:5" ht="3.4" customHeight="1" thickBot="1"/>
    <row r="2" spans="1:5" ht="17.850000000000001" customHeight="1">
      <c r="A2" s="949" t="s">
        <v>969</v>
      </c>
      <c r="B2" s="950"/>
      <c r="C2" s="331" t="s">
        <v>1</v>
      </c>
      <c r="D2" s="474" t="s">
        <v>213</v>
      </c>
      <c r="E2" s="288"/>
    </row>
    <row r="3" spans="1:5" ht="17.850000000000001" customHeight="1">
      <c r="A3" s="951"/>
      <c r="B3" s="952"/>
      <c r="C3" s="331" t="s">
        <v>2</v>
      </c>
      <c r="D3" s="474" t="s">
        <v>214</v>
      </c>
      <c r="E3" s="288"/>
    </row>
    <row r="4" spans="1:5" ht="17.850000000000001" customHeight="1">
      <c r="A4" s="951"/>
      <c r="B4" s="952"/>
      <c r="C4" s="331" t="s">
        <v>319</v>
      </c>
      <c r="D4" s="474" t="s">
        <v>212</v>
      </c>
      <c r="E4" s="288"/>
    </row>
    <row r="5" spans="1:5" ht="17.850000000000001" customHeight="1" thickBot="1">
      <c r="A5" s="953"/>
      <c r="B5" s="954"/>
      <c r="C5" s="331" t="s">
        <v>5</v>
      </c>
      <c r="D5" s="474" t="s">
        <v>211</v>
      </c>
      <c r="E5" s="288"/>
    </row>
    <row r="6" spans="1:5" ht="2.1" customHeight="1" thickBot="1">
      <c r="A6" s="330"/>
    </row>
    <row r="7" spans="1:5" s="327" customFormat="1" ht="25.15" customHeight="1">
      <c r="A7" s="955" t="s">
        <v>680</v>
      </c>
      <c r="B7" s="843" t="s">
        <v>320</v>
      </c>
      <c r="C7" s="857" t="s">
        <v>8</v>
      </c>
      <c r="D7" s="854"/>
      <c r="E7" s="854"/>
    </row>
    <row r="8" spans="1:5" s="324" customFormat="1" ht="35.450000000000003" customHeight="1">
      <c r="A8" s="956"/>
      <c r="B8" s="957"/>
      <c r="C8" s="958"/>
      <c r="D8" s="475" t="s">
        <v>217</v>
      </c>
      <c r="E8" s="476" t="s">
        <v>216</v>
      </c>
    </row>
    <row r="9" spans="1:5" s="324" customFormat="1" ht="22.5" customHeight="1">
      <c r="A9" s="947" t="s">
        <v>970</v>
      </c>
      <c r="B9" s="947"/>
      <c r="C9" s="947"/>
      <c r="D9" s="947"/>
      <c r="E9" s="948"/>
    </row>
    <row r="10" spans="1:5" s="324" customFormat="1" ht="18" customHeight="1">
      <c r="A10" s="959"/>
      <c r="B10" s="477" t="s">
        <v>971</v>
      </c>
      <c r="C10" s="478"/>
      <c r="D10" s="504">
        <v>4557.3999999999996</v>
      </c>
      <c r="E10" s="504">
        <v>4248.5</v>
      </c>
    </row>
    <row r="11" spans="1:5" s="480" customFormat="1" ht="18" customHeight="1">
      <c r="A11" s="959"/>
      <c r="B11" s="477" t="s">
        <v>972</v>
      </c>
      <c r="C11" s="479"/>
      <c r="D11" s="504">
        <v>5090.6000000000004</v>
      </c>
      <c r="E11" s="504">
        <v>4745.5</v>
      </c>
    </row>
    <row r="12" spans="1:5" s="480" customFormat="1" ht="19.5" customHeight="1">
      <c r="A12" s="959"/>
      <c r="B12" s="477" t="s">
        <v>973</v>
      </c>
      <c r="C12" s="479"/>
      <c r="D12" s="504">
        <v>5275.4</v>
      </c>
      <c r="E12" s="504">
        <v>4917.8</v>
      </c>
    </row>
    <row r="13" spans="1:5" s="480" customFormat="1" ht="15.75" customHeight="1">
      <c r="A13" s="959"/>
      <c r="B13" s="477" t="s">
        <v>974</v>
      </c>
      <c r="C13" s="479"/>
      <c r="D13" s="504">
        <v>6622.3</v>
      </c>
      <c r="E13" s="504">
        <v>6173.3</v>
      </c>
    </row>
    <row r="14" spans="1:5" s="480" customFormat="1" ht="19.5" customHeight="1">
      <c r="A14" s="959"/>
      <c r="B14" s="477" t="s">
        <v>975</v>
      </c>
      <c r="C14" s="479"/>
      <c r="D14" s="504">
        <v>9288</v>
      </c>
      <c r="E14" s="504">
        <v>8658.2999999999993</v>
      </c>
    </row>
    <row r="15" spans="1:5" s="480" customFormat="1" ht="15" customHeight="1">
      <c r="A15" s="959"/>
      <c r="B15" s="477" t="s">
        <v>976</v>
      </c>
      <c r="C15" s="479"/>
      <c r="D15" s="504">
        <v>10595.3</v>
      </c>
      <c r="E15" s="504">
        <v>9876.9</v>
      </c>
    </row>
    <row r="16" spans="1:5" s="480" customFormat="1" ht="17.25" customHeight="1">
      <c r="A16" s="959"/>
      <c r="B16" s="477" t="s">
        <v>977</v>
      </c>
      <c r="C16" s="479"/>
      <c r="D16" s="504">
        <v>11594.8</v>
      </c>
      <c r="E16" s="504">
        <v>10808.7</v>
      </c>
    </row>
    <row r="17" spans="1:5" ht="19.7" customHeight="1" thickBot="1">
      <c r="A17" s="481" t="s">
        <v>978</v>
      </c>
      <c r="B17" s="482"/>
      <c r="C17" s="482"/>
      <c r="D17" s="482"/>
      <c r="E17" s="482"/>
    </row>
    <row r="18" spans="1:5" ht="15">
      <c r="A18" s="860"/>
      <c r="B18" s="483" t="s">
        <v>979</v>
      </c>
      <c r="C18" s="484" t="s">
        <v>980</v>
      </c>
      <c r="D18" s="485">
        <v>1155.40408</v>
      </c>
      <c r="E18" s="485">
        <v>1077.0716</v>
      </c>
    </row>
    <row r="19" spans="1:5" ht="15">
      <c r="A19" s="861"/>
      <c r="B19" s="486" t="s">
        <v>981</v>
      </c>
      <c r="C19" s="487" t="s">
        <v>982</v>
      </c>
      <c r="D19" s="485">
        <v>1155.40408</v>
      </c>
      <c r="E19" s="485">
        <v>1077.0716</v>
      </c>
    </row>
    <row r="20" spans="1:5" ht="15">
      <c r="A20" s="861"/>
      <c r="B20" s="488" t="s">
        <v>983</v>
      </c>
      <c r="C20" s="487" t="s">
        <v>984</v>
      </c>
      <c r="D20" s="485">
        <v>1396.2444400000002</v>
      </c>
      <c r="E20" s="485">
        <v>1301.5838000000001</v>
      </c>
    </row>
    <row r="21" spans="1:5" ht="15">
      <c r="A21" s="861"/>
      <c r="B21" s="488" t="s">
        <v>985</v>
      </c>
      <c r="C21" s="487" t="s">
        <v>986</v>
      </c>
      <c r="D21" s="485">
        <v>1541.06348</v>
      </c>
      <c r="E21" s="485">
        <v>1436.5846000000001</v>
      </c>
    </row>
    <row r="22" spans="1:5" ht="15">
      <c r="A22" s="861"/>
      <c r="B22" s="488" t="s">
        <v>987</v>
      </c>
      <c r="C22" s="487" t="s">
        <v>988</v>
      </c>
      <c r="D22" s="485">
        <v>1830.70156</v>
      </c>
      <c r="E22" s="485">
        <v>1706.5861999999997</v>
      </c>
    </row>
    <row r="23" spans="1:5" ht="15">
      <c r="A23" s="861"/>
      <c r="B23" s="488" t="s">
        <v>989</v>
      </c>
      <c r="C23" s="487" t="s">
        <v>990</v>
      </c>
      <c r="D23" s="485">
        <v>2698.0416799999998</v>
      </c>
      <c r="E23" s="485">
        <v>2515.1235999999999</v>
      </c>
    </row>
    <row r="24" spans="1:5" ht="15">
      <c r="A24" s="861"/>
      <c r="B24" s="488" t="s">
        <v>991</v>
      </c>
      <c r="C24" s="487" t="s">
        <v>992</v>
      </c>
      <c r="D24" s="485">
        <v>3708.6267200000002</v>
      </c>
      <c r="E24" s="485">
        <v>3457.1943999999999</v>
      </c>
    </row>
    <row r="25" spans="1:5" ht="15">
      <c r="A25" s="861"/>
      <c r="B25" s="488" t="s">
        <v>993</v>
      </c>
      <c r="C25" s="487" t="s">
        <v>994</v>
      </c>
      <c r="D25" s="485">
        <v>2335.9940799999999</v>
      </c>
      <c r="E25" s="485">
        <v>2177.6215999999999</v>
      </c>
    </row>
    <row r="26" spans="1:5" ht="15">
      <c r="A26" s="861"/>
      <c r="B26" s="488" t="s">
        <v>995</v>
      </c>
      <c r="C26" s="487" t="s">
        <v>996</v>
      </c>
      <c r="D26" s="485">
        <v>3226.9459999999999</v>
      </c>
      <c r="E26" s="485">
        <v>3008.17</v>
      </c>
    </row>
    <row r="27" spans="1:5" ht="15">
      <c r="A27" s="861"/>
      <c r="B27" s="488" t="s">
        <v>997</v>
      </c>
      <c r="C27" s="487" t="s">
        <v>998</v>
      </c>
      <c r="D27" s="485">
        <v>3757.4244400000002</v>
      </c>
      <c r="E27" s="485">
        <v>3502.6837999999998</v>
      </c>
    </row>
    <row r="28" spans="1:5" ht="15">
      <c r="A28" s="861"/>
      <c r="B28" s="488" t="s">
        <v>999</v>
      </c>
      <c r="C28" s="487" t="s">
        <v>1000</v>
      </c>
      <c r="D28" s="485">
        <v>4335.1264799999999</v>
      </c>
      <c r="E28" s="485">
        <v>4041.2195999999999</v>
      </c>
    </row>
    <row r="29" spans="1:5" ht="15">
      <c r="A29" s="861"/>
      <c r="B29" s="488" t="s">
        <v>1001</v>
      </c>
      <c r="C29" s="487" t="s">
        <v>1002</v>
      </c>
      <c r="D29" s="485">
        <v>5539.3282799999997</v>
      </c>
      <c r="E29" s="485">
        <v>5163.7806</v>
      </c>
    </row>
    <row r="30" spans="1:5">
      <c r="A30" s="861"/>
      <c r="B30" s="488" t="s">
        <v>1003</v>
      </c>
      <c r="C30" s="487" t="s">
        <v>1004</v>
      </c>
      <c r="D30" s="489">
        <v>7466.05116</v>
      </c>
      <c r="E30" s="489">
        <v>6959.8782000000001</v>
      </c>
    </row>
    <row r="31" spans="1:5">
      <c r="A31" s="861"/>
      <c r="B31" s="488" t="s">
        <v>1005</v>
      </c>
      <c r="C31" s="487" t="s">
        <v>1006</v>
      </c>
      <c r="D31" s="489">
        <v>6454.6790600000004</v>
      </c>
      <c r="E31" s="489">
        <v>6017.0736999999999</v>
      </c>
    </row>
    <row r="32" spans="1:5" ht="15" thickBot="1">
      <c r="A32" s="862"/>
      <c r="B32" s="490" t="s">
        <v>1007</v>
      </c>
      <c r="C32" s="491" t="s">
        <v>1008</v>
      </c>
      <c r="D32" s="489">
        <v>12909.358120000001</v>
      </c>
      <c r="E32" s="489">
        <v>12034.1474</v>
      </c>
    </row>
    <row r="33" spans="1:5" s="493" customFormat="1" ht="22.7" customHeight="1" thickBot="1">
      <c r="A33" s="960" t="s">
        <v>1009</v>
      </c>
      <c r="B33" s="961"/>
      <c r="C33" s="962"/>
      <c r="D33" s="492"/>
      <c r="E33" s="492"/>
    </row>
    <row r="34" spans="1:5">
      <c r="A34" s="860"/>
      <c r="B34" s="494" t="s">
        <v>1010</v>
      </c>
      <c r="C34" s="495" t="s">
        <v>1011</v>
      </c>
      <c r="D34" s="489">
        <v>3556.33061</v>
      </c>
      <c r="E34" s="489">
        <v>3315.22345</v>
      </c>
    </row>
    <row r="35" spans="1:5">
      <c r="A35" s="861"/>
      <c r="B35" s="496" t="s">
        <v>1012</v>
      </c>
      <c r="C35" s="497" t="s">
        <v>1013</v>
      </c>
      <c r="D35" s="489">
        <v>0</v>
      </c>
      <c r="E35" s="489">
        <v>0</v>
      </c>
    </row>
    <row r="36" spans="1:5">
      <c r="A36" s="861"/>
      <c r="B36" s="496" t="s">
        <v>1014</v>
      </c>
      <c r="C36" s="497" t="s">
        <v>1015</v>
      </c>
      <c r="D36" s="489">
        <v>4757.7777000000006</v>
      </c>
      <c r="E36" s="489">
        <v>4435.2165000000005</v>
      </c>
    </row>
    <row r="37" spans="1:5">
      <c r="A37" s="861"/>
      <c r="B37" s="496" t="s">
        <v>1016</v>
      </c>
      <c r="C37" s="497" t="s">
        <v>1017</v>
      </c>
      <c r="D37" s="489">
        <v>0</v>
      </c>
      <c r="E37" s="489">
        <v>0</v>
      </c>
    </row>
    <row r="38" spans="1:5">
      <c r="A38" s="861"/>
      <c r="B38" s="496" t="s">
        <v>1018</v>
      </c>
      <c r="C38" s="497" t="s">
        <v>1019</v>
      </c>
      <c r="D38" s="489">
        <v>8007.9419699999999</v>
      </c>
      <c r="E38" s="489">
        <v>7465.0306500000006</v>
      </c>
    </row>
    <row r="39" spans="1:5">
      <c r="A39" s="861"/>
      <c r="B39" s="496" t="s">
        <v>1020</v>
      </c>
      <c r="C39" s="497" t="s">
        <v>1021</v>
      </c>
      <c r="D39" s="489">
        <v>9892.1636099999996</v>
      </c>
      <c r="E39" s="489">
        <v>9221.5084499999994</v>
      </c>
    </row>
    <row r="40" spans="1:5">
      <c r="A40" s="861"/>
      <c r="B40" s="496" t="s">
        <v>1022</v>
      </c>
      <c r="C40" s="497" t="s">
        <v>1023</v>
      </c>
      <c r="D40" s="489">
        <v>12153.386989999999</v>
      </c>
      <c r="E40" s="489">
        <v>11329.428550000001</v>
      </c>
    </row>
    <row r="41" spans="1:5">
      <c r="A41" s="861"/>
      <c r="B41" s="496" t="s">
        <v>1024</v>
      </c>
      <c r="C41" s="497" t="s">
        <v>1025</v>
      </c>
      <c r="D41" s="489">
        <v>0</v>
      </c>
      <c r="E41" s="489">
        <v>0</v>
      </c>
    </row>
    <row r="42" spans="1:5">
      <c r="A42" s="861"/>
      <c r="B42" s="496" t="s">
        <v>1026</v>
      </c>
      <c r="C42" s="497" t="s">
        <v>1027</v>
      </c>
      <c r="D42" s="489">
        <v>0</v>
      </c>
      <c r="E42" s="489">
        <v>0</v>
      </c>
    </row>
    <row r="43" spans="1:5">
      <c r="A43" s="861"/>
      <c r="B43" s="496" t="s">
        <v>1028</v>
      </c>
      <c r="C43" s="497" t="s">
        <v>1029</v>
      </c>
      <c r="D43" s="489">
        <v>14555.49411</v>
      </c>
      <c r="E43" s="489">
        <v>13568.680949999998</v>
      </c>
    </row>
    <row r="44" spans="1:5">
      <c r="A44" s="861"/>
      <c r="B44" s="496" t="s">
        <v>1030</v>
      </c>
      <c r="C44" s="497" t="s">
        <v>1031</v>
      </c>
      <c r="D44" s="489">
        <v>24636.158589999999</v>
      </c>
      <c r="E44" s="489">
        <v>22965.910550000001</v>
      </c>
    </row>
    <row r="45" spans="1:5">
      <c r="A45" s="861"/>
      <c r="B45" s="498" t="s">
        <v>1032</v>
      </c>
      <c r="C45" s="499" t="s">
        <v>1033</v>
      </c>
      <c r="D45" s="489">
        <v>1790.16797</v>
      </c>
      <c r="E45" s="489">
        <v>1668.8006500000001</v>
      </c>
    </row>
    <row r="46" spans="1:5">
      <c r="A46" s="861"/>
      <c r="B46" s="498" t="s">
        <v>1034</v>
      </c>
      <c r="C46" s="499" t="s">
        <v>1035</v>
      </c>
      <c r="D46" s="489">
        <v>0</v>
      </c>
      <c r="E46" s="489">
        <v>0</v>
      </c>
    </row>
    <row r="47" spans="1:5">
      <c r="A47" s="861"/>
      <c r="B47" s="498" t="s">
        <v>1036</v>
      </c>
      <c r="C47" s="499" t="s">
        <v>1037</v>
      </c>
      <c r="D47" s="489">
        <v>2261.2233799999999</v>
      </c>
      <c r="E47" s="489">
        <v>2107.9200999999998</v>
      </c>
    </row>
    <row r="48" spans="1:5">
      <c r="A48" s="861"/>
      <c r="B48" s="498" t="s">
        <v>1038</v>
      </c>
      <c r="C48" s="499" t="s">
        <v>1039</v>
      </c>
      <c r="D48" s="489">
        <v>0</v>
      </c>
      <c r="E48" s="489">
        <v>0</v>
      </c>
    </row>
    <row r="49" spans="1:5">
      <c r="A49" s="861"/>
      <c r="B49" s="498" t="s">
        <v>1040</v>
      </c>
      <c r="C49" s="499" t="s">
        <v>1041</v>
      </c>
      <c r="D49" s="489">
        <v>2732.2787900000003</v>
      </c>
      <c r="E49" s="489">
        <v>2547.03955</v>
      </c>
    </row>
    <row r="50" spans="1:5">
      <c r="A50" s="861"/>
      <c r="B50" s="498" t="s">
        <v>1042</v>
      </c>
      <c r="C50" s="499" t="s">
        <v>1043</v>
      </c>
      <c r="D50" s="489">
        <v>4004.1677500000001</v>
      </c>
      <c r="E50" s="489">
        <v>3732.6987499999996</v>
      </c>
    </row>
    <row r="51" spans="1:5">
      <c r="A51" s="861"/>
      <c r="B51" s="498" t="s">
        <v>1044</v>
      </c>
      <c r="C51" s="499" t="s">
        <v>1045</v>
      </c>
      <c r="D51" s="489">
        <v>6453.4984699999995</v>
      </c>
      <c r="E51" s="489">
        <v>6015.9731499999998</v>
      </c>
    </row>
    <row r="52" spans="1:5">
      <c r="A52" s="861"/>
      <c r="B52" s="498" t="s">
        <v>1046</v>
      </c>
      <c r="C52" s="499" t="s">
        <v>1047</v>
      </c>
      <c r="D52" s="489">
        <v>10127.888079999999</v>
      </c>
      <c r="E52" s="489">
        <v>9441.2515999999996</v>
      </c>
    </row>
    <row r="53" spans="1:5" ht="15" thickBot="1">
      <c r="A53" s="862"/>
      <c r="B53" s="500" t="s">
        <v>1048</v>
      </c>
      <c r="C53" s="501" t="s">
        <v>1049</v>
      </c>
      <c r="D53" s="489">
        <v>10840.774459999999</v>
      </c>
      <c r="E53" s="489">
        <v>10105.806699999999</v>
      </c>
    </row>
    <row r="54" spans="1:5" ht="21.75" customHeight="1" thickBot="1">
      <c r="A54" s="960" t="s">
        <v>1050</v>
      </c>
      <c r="B54" s="961"/>
      <c r="C54" s="962"/>
      <c r="D54" s="492"/>
      <c r="E54" s="492"/>
    </row>
    <row r="55" spans="1:5">
      <c r="A55" s="860"/>
      <c r="B55" s="483" t="s">
        <v>1051</v>
      </c>
      <c r="C55" s="502" t="s">
        <v>1052</v>
      </c>
      <c r="D55" s="489">
        <v>1119.1993199999999</v>
      </c>
      <c r="E55" s="489">
        <v>1043.3214</v>
      </c>
    </row>
    <row r="56" spans="1:5">
      <c r="A56" s="861"/>
      <c r="B56" s="488" t="s">
        <v>1053</v>
      </c>
      <c r="C56" s="487" t="s">
        <v>1054</v>
      </c>
      <c r="D56" s="489">
        <v>2088.8572399999998</v>
      </c>
      <c r="E56" s="489">
        <v>1947.2397999999998</v>
      </c>
    </row>
    <row r="57" spans="1:5">
      <c r="A57" s="861"/>
      <c r="B57" s="488" t="s">
        <v>1055</v>
      </c>
      <c r="C57" s="487" t="s">
        <v>1056</v>
      </c>
      <c r="D57" s="489">
        <v>2387.94004</v>
      </c>
      <c r="E57" s="489">
        <v>2226.0457999999999</v>
      </c>
    </row>
    <row r="58" spans="1:5">
      <c r="A58" s="861"/>
      <c r="B58" s="488" t="s">
        <v>1057</v>
      </c>
      <c r="C58" s="487" t="s">
        <v>1058</v>
      </c>
      <c r="D58" s="489">
        <v>2834.9901199999999</v>
      </c>
      <c r="E58" s="489">
        <v>2642.7874000000002</v>
      </c>
    </row>
    <row r="59" spans="1:5">
      <c r="A59" s="861"/>
      <c r="B59" s="488" t="s">
        <v>1059</v>
      </c>
      <c r="C59" s="487" t="s">
        <v>1060</v>
      </c>
      <c r="D59" s="489">
        <v>3382.7838800000004</v>
      </c>
      <c r="E59" s="489">
        <v>3153.4426000000003</v>
      </c>
    </row>
    <row r="60" spans="1:5">
      <c r="A60" s="861"/>
      <c r="B60" s="488" t="s">
        <v>1061</v>
      </c>
      <c r="C60" s="487" t="s">
        <v>1062</v>
      </c>
      <c r="D60" s="489">
        <v>4575.96684</v>
      </c>
      <c r="E60" s="489">
        <v>4265.7317999999996</v>
      </c>
    </row>
    <row r="61" spans="1:5">
      <c r="A61" s="861"/>
      <c r="B61" s="488" t="s">
        <v>1063</v>
      </c>
      <c r="C61" s="487" t="s">
        <v>1064</v>
      </c>
      <c r="D61" s="489">
        <v>2238.3986399999999</v>
      </c>
      <c r="E61" s="489">
        <v>2086.6428000000001</v>
      </c>
    </row>
    <row r="62" spans="1:5">
      <c r="A62" s="861"/>
      <c r="B62" s="488" t="s">
        <v>1065</v>
      </c>
      <c r="C62" s="487" t="s">
        <v>1066</v>
      </c>
      <c r="D62" s="489">
        <v>4476.7972799999998</v>
      </c>
      <c r="E62" s="489">
        <v>4173.2856000000002</v>
      </c>
    </row>
    <row r="63" spans="1:5">
      <c r="A63" s="861"/>
      <c r="B63" s="488" t="s">
        <v>1067</v>
      </c>
      <c r="C63" s="487" t="s">
        <v>1068</v>
      </c>
      <c r="D63" s="489">
        <v>5521.2258999999995</v>
      </c>
      <c r="E63" s="489">
        <v>5146.9054999999998</v>
      </c>
    </row>
    <row r="64" spans="1:5">
      <c r="A64" s="861"/>
      <c r="B64" s="488" t="s">
        <v>1069</v>
      </c>
      <c r="C64" s="487" t="s">
        <v>1070</v>
      </c>
      <c r="D64" s="489">
        <v>2536.6943799999999</v>
      </c>
      <c r="E64" s="489">
        <v>2364.7150999999999</v>
      </c>
    </row>
    <row r="65" spans="1:5">
      <c r="A65" s="861"/>
      <c r="B65" s="488" t="s">
        <v>1071</v>
      </c>
      <c r="C65" s="487" t="s">
        <v>1072</v>
      </c>
      <c r="D65" s="489">
        <v>5073.3887599999998</v>
      </c>
      <c r="E65" s="489">
        <v>4729.4301999999998</v>
      </c>
    </row>
    <row r="66" spans="1:5">
      <c r="A66" s="861"/>
      <c r="B66" s="488" t="s">
        <v>1073</v>
      </c>
      <c r="C66" s="487" t="s">
        <v>1074</v>
      </c>
      <c r="D66" s="489">
        <v>6217.7740000000003</v>
      </c>
      <c r="E66" s="489">
        <v>5796.23</v>
      </c>
    </row>
    <row r="67" spans="1:5">
      <c r="A67" s="861"/>
      <c r="B67" s="488" t="s">
        <v>1075</v>
      </c>
      <c r="C67" s="487" t="s">
        <v>1076</v>
      </c>
      <c r="D67" s="503">
        <v>122.38782999999999</v>
      </c>
      <c r="E67" s="503">
        <v>114.09035</v>
      </c>
    </row>
    <row r="68" spans="1:5" ht="15" thickBot="1">
      <c r="A68" s="862"/>
      <c r="B68" s="490" t="s">
        <v>1077</v>
      </c>
      <c r="C68" s="491" t="s">
        <v>1078</v>
      </c>
      <c r="D68" s="503">
        <v>61.743499999999997</v>
      </c>
      <c r="E68" s="503">
        <v>57.557499999999997</v>
      </c>
    </row>
    <row r="69" spans="1:5" ht="23.1" customHeight="1">
      <c r="B69" s="288"/>
      <c r="C69" s="288"/>
      <c r="D69" s="288"/>
      <c r="E69" s="288"/>
    </row>
    <row r="70" spans="1:5" ht="61.15" customHeight="1">
      <c r="B70" s="288"/>
      <c r="C70" s="288"/>
      <c r="D70" s="288"/>
      <c r="E70" s="288"/>
    </row>
    <row r="71" spans="1:5" ht="31.9" customHeight="1">
      <c r="B71" s="288"/>
      <c r="C71" s="288"/>
      <c r="D71" s="288"/>
      <c r="E71" s="288"/>
    </row>
    <row r="72" spans="1:5" ht="31.9" customHeight="1">
      <c r="B72" s="288"/>
      <c r="C72" s="288"/>
      <c r="D72" s="288"/>
      <c r="E72" s="288"/>
    </row>
    <row r="73" spans="1:5" ht="31.9" customHeight="1">
      <c r="B73" s="288"/>
      <c r="C73" s="288"/>
      <c r="D73" s="288"/>
      <c r="E73" s="288"/>
    </row>
    <row r="74" spans="1:5">
      <c r="B74" s="288"/>
      <c r="C74" s="288"/>
      <c r="D74" s="288"/>
      <c r="E74" s="288"/>
    </row>
    <row r="75" spans="1:5">
      <c r="B75" s="288"/>
      <c r="C75" s="288"/>
      <c r="D75" s="288"/>
      <c r="E75" s="288"/>
    </row>
    <row r="76" spans="1:5">
      <c r="B76" s="288"/>
      <c r="C76" s="288"/>
      <c r="D76" s="288"/>
      <c r="E76" s="288"/>
    </row>
  </sheetData>
  <mergeCells count="12">
    <mergeCell ref="D7:E7"/>
    <mergeCell ref="A9:E9"/>
    <mergeCell ref="A55:A68"/>
    <mergeCell ref="A2:B5"/>
    <mergeCell ref="A7:A8"/>
    <mergeCell ref="B7:B8"/>
    <mergeCell ref="C7:C8"/>
    <mergeCell ref="A10:A16"/>
    <mergeCell ref="A18:A32"/>
    <mergeCell ref="A33:C33"/>
    <mergeCell ref="A34:A53"/>
    <mergeCell ref="A54:C54"/>
  </mergeCells>
  <pageMargins left="0" right="0.19685039370078741" top="0.19685039370078741" bottom="0.19685039370078741" header="0.31496062992125984" footer="0.31496062992125984"/>
  <pageSetup paperSize="9" orientation="landscape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C8101A-4B37-45CA-958E-F20D5ADC4EA8}">
  <dimension ref="A1:K43"/>
  <sheetViews>
    <sheetView zoomScale="70" zoomScaleNormal="70" workbookViewId="0">
      <pane ySplit="9" topLeftCell="A10" activePane="bottomLeft" state="frozen"/>
      <selection pane="bottomLeft" activeCell="E5" sqref="E5"/>
    </sheetView>
  </sheetViews>
  <sheetFormatPr defaultColWidth="9" defaultRowHeight="12.75"/>
  <cols>
    <col min="1" max="1" width="20" style="506" customWidth="1"/>
    <col min="2" max="2" width="18.42578125" style="507" customWidth="1"/>
    <col min="3" max="3" width="41.5703125" style="507" customWidth="1"/>
    <col min="4" max="4" width="27.7109375" style="506" customWidth="1"/>
    <col min="5" max="5" width="28.85546875" style="506" customWidth="1"/>
    <col min="6" max="6" width="14.7109375" style="506" customWidth="1"/>
    <col min="7" max="7" width="11" style="506" customWidth="1"/>
    <col min="8" max="8" width="15.140625" style="506" customWidth="1"/>
    <col min="9" max="9" width="14.28515625" style="506" customWidth="1"/>
    <col min="10" max="10" width="18.28515625" style="506" customWidth="1"/>
    <col min="11" max="11" width="16.28515625" style="506" customWidth="1"/>
    <col min="12" max="12" width="14.42578125" style="506" customWidth="1"/>
    <col min="13" max="13" width="13.42578125" style="506" customWidth="1"/>
    <col min="14" max="14" width="18.42578125" style="506" customWidth="1"/>
    <col min="15" max="15" width="15.28515625" style="506" customWidth="1"/>
    <col min="16" max="16384" width="9" style="506"/>
  </cols>
  <sheetData>
    <row r="1" spans="1:11" ht="4.7" customHeight="1" thickBot="1">
      <c r="I1" s="508"/>
      <c r="J1" s="509"/>
    </row>
    <row r="2" spans="1:11" ht="17.100000000000001" customHeight="1">
      <c r="A2" s="965" t="s">
        <v>1079</v>
      </c>
      <c r="B2" s="966"/>
      <c r="C2" s="510" t="s">
        <v>1</v>
      </c>
      <c r="D2" s="511" t="s">
        <v>213</v>
      </c>
      <c r="E2" s="512" t="s">
        <v>937</v>
      </c>
      <c r="F2" s="513"/>
    </row>
    <row r="3" spans="1:11" ht="17.100000000000001" customHeight="1">
      <c r="A3" s="967"/>
      <c r="B3" s="968"/>
      <c r="C3" s="510" t="s">
        <v>2</v>
      </c>
      <c r="D3" s="511" t="s">
        <v>214</v>
      </c>
      <c r="E3" s="512" t="s">
        <v>358</v>
      </c>
      <c r="F3" s="513"/>
    </row>
    <row r="4" spans="1:11" ht="17.100000000000001" customHeight="1">
      <c r="A4" s="967"/>
      <c r="B4" s="968"/>
      <c r="C4" s="510" t="s">
        <v>319</v>
      </c>
      <c r="D4" s="511" t="s">
        <v>212</v>
      </c>
      <c r="E4" s="514" t="s">
        <v>4</v>
      </c>
      <c r="F4" s="514"/>
    </row>
    <row r="5" spans="1:11" ht="21.2" customHeight="1" thickBot="1">
      <c r="A5" s="969"/>
      <c r="B5" s="970"/>
      <c r="C5" s="510" t="s">
        <v>5</v>
      </c>
      <c r="D5" s="511" t="s">
        <v>211</v>
      </c>
      <c r="E5" s="515" t="s">
        <v>359</v>
      </c>
      <c r="F5" s="588">
        <f>Фурнитура!I6</f>
        <v>150</v>
      </c>
    </row>
    <row r="6" spans="1:11" ht="5.45" customHeight="1" thickBot="1">
      <c r="D6" s="516"/>
      <c r="G6" s="516"/>
      <c r="H6" s="517"/>
      <c r="I6" s="517"/>
    </row>
    <row r="7" spans="1:11" ht="19.7" customHeight="1">
      <c r="A7" s="971" t="s">
        <v>9</v>
      </c>
      <c r="B7" s="974" t="s">
        <v>8</v>
      </c>
      <c r="C7" s="974" t="s">
        <v>7</v>
      </c>
      <c r="D7" s="977" t="s">
        <v>361</v>
      </c>
      <c r="E7" s="980" t="s">
        <v>366</v>
      </c>
      <c r="F7" s="980" t="s">
        <v>1080</v>
      </c>
      <c r="G7" s="983" t="s">
        <v>1081</v>
      </c>
      <c r="H7" s="986"/>
      <c r="I7" s="987"/>
      <c r="J7" s="987"/>
      <c r="K7" s="988"/>
    </row>
    <row r="8" spans="1:11" ht="25.9" customHeight="1">
      <c r="A8" s="972"/>
      <c r="B8" s="975"/>
      <c r="C8" s="975"/>
      <c r="D8" s="978"/>
      <c r="E8" s="981"/>
      <c r="F8" s="981"/>
      <c r="G8" s="984"/>
      <c r="H8" s="989" t="s">
        <v>685</v>
      </c>
      <c r="I8" s="990"/>
      <c r="J8" s="991" t="s">
        <v>1082</v>
      </c>
      <c r="K8" s="992"/>
    </row>
    <row r="9" spans="1:11" s="522" customFormat="1" ht="41.45" customHeight="1" thickBot="1">
      <c r="A9" s="973"/>
      <c r="B9" s="976"/>
      <c r="C9" s="976"/>
      <c r="D9" s="979"/>
      <c r="E9" s="982"/>
      <c r="F9" s="982"/>
      <c r="G9" s="985"/>
      <c r="H9" s="518" t="s">
        <v>1083</v>
      </c>
      <c r="I9" s="519" t="s">
        <v>217</v>
      </c>
      <c r="J9" s="520" t="s">
        <v>1083</v>
      </c>
      <c r="K9" s="521" t="s">
        <v>216</v>
      </c>
    </row>
    <row r="10" spans="1:11" ht="21.2" customHeight="1" thickBot="1">
      <c r="A10" s="963" t="s">
        <v>1084</v>
      </c>
      <c r="B10" s="964"/>
      <c r="C10" s="964"/>
      <c r="D10" s="964"/>
      <c r="E10" s="964"/>
      <c r="F10" s="964"/>
      <c r="G10" s="964"/>
      <c r="H10" s="523"/>
      <c r="I10" s="523"/>
      <c r="J10" s="523"/>
      <c r="K10" s="523"/>
    </row>
    <row r="11" spans="1:11" ht="17.850000000000001" customHeight="1" thickBot="1">
      <c r="A11" s="996"/>
      <c r="B11" s="524" t="s">
        <v>1085</v>
      </c>
      <c r="C11" s="524" t="s">
        <v>1086</v>
      </c>
      <c r="D11" s="525" t="s">
        <v>384</v>
      </c>
      <c r="E11" s="526">
        <v>50</v>
      </c>
      <c r="F11" s="526">
        <v>6</v>
      </c>
      <c r="G11" s="527">
        <v>2.5</v>
      </c>
      <c r="H11" s="528">
        <v>29.570799999999998</v>
      </c>
      <c r="I11" s="529">
        <f t="shared" ref="I11:I29" si="0">ROUND(H11*$F$5,2)</f>
        <v>4435.62</v>
      </c>
      <c r="J11" s="528">
        <v>27.565999999999999</v>
      </c>
      <c r="K11" s="529">
        <f t="shared" ref="K11:K29" si="1">ROUND(J11*$F$5,2)</f>
        <v>4134.8999999999996</v>
      </c>
    </row>
    <row r="12" spans="1:11" ht="17.850000000000001" customHeight="1" thickBot="1">
      <c r="A12" s="997"/>
      <c r="B12" s="530" t="s">
        <v>1087</v>
      </c>
      <c r="C12" s="530" t="s">
        <v>1088</v>
      </c>
      <c r="D12" s="531" t="s">
        <v>384</v>
      </c>
      <c r="E12" s="532">
        <v>50</v>
      </c>
      <c r="F12" s="532">
        <v>8</v>
      </c>
      <c r="G12" s="533">
        <v>2.5</v>
      </c>
      <c r="H12" s="534">
        <v>34.975200000000001</v>
      </c>
      <c r="I12" s="529">
        <f t="shared" si="0"/>
        <v>5246.28</v>
      </c>
      <c r="J12" s="534">
        <v>32.603999999999999</v>
      </c>
      <c r="K12" s="529">
        <f t="shared" si="1"/>
        <v>4890.6000000000004</v>
      </c>
    </row>
    <row r="13" spans="1:11" ht="17.850000000000001" customHeight="1" thickBot="1">
      <c r="A13" s="997"/>
      <c r="B13" s="530" t="s">
        <v>1089</v>
      </c>
      <c r="C13" s="530" t="s">
        <v>1090</v>
      </c>
      <c r="D13" s="531" t="s">
        <v>384</v>
      </c>
      <c r="E13" s="532">
        <v>50</v>
      </c>
      <c r="F13" s="532">
        <v>8</v>
      </c>
      <c r="G13" s="533">
        <v>3</v>
      </c>
      <c r="H13" s="535">
        <v>0</v>
      </c>
      <c r="I13" s="536">
        <f t="shared" si="0"/>
        <v>0</v>
      </c>
      <c r="J13" s="535">
        <v>0</v>
      </c>
      <c r="K13" s="536">
        <f t="shared" si="1"/>
        <v>0</v>
      </c>
    </row>
    <row r="14" spans="1:11" ht="17.850000000000001" customHeight="1" thickBot="1">
      <c r="A14" s="997"/>
      <c r="B14" s="537" t="s">
        <v>1091</v>
      </c>
      <c r="C14" s="537" t="s">
        <v>1092</v>
      </c>
      <c r="D14" s="538" t="s">
        <v>384</v>
      </c>
      <c r="E14" s="539">
        <v>50</v>
      </c>
      <c r="F14" s="539">
        <v>10</v>
      </c>
      <c r="G14" s="540">
        <v>2.5</v>
      </c>
      <c r="H14" s="534">
        <v>41.948999999999998</v>
      </c>
      <c r="I14" s="529">
        <f t="shared" si="0"/>
        <v>6292.35</v>
      </c>
      <c r="J14" s="534">
        <v>39.104999999999997</v>
      </c>
      <c r="K14" s="529">
        <f t="shared" si="1"/>
        <v>5865.75</v>
      </c>
    </row>
    <row r="15" spans="1:11" ht="17.850000000000001" customHeight="1" thickBot="1">
      <c r="A15" s="997"/>
      <c r="B15" s="524" t="s">
        <v>1093</v>
      </c>
      <c r="C15" s="524" t="s">
        <v>1094</v>
      </c>
      <c r="D15" s="525" t="s">
        <v>384</v>
      </c>
      <c r="E15" s="526">
        <v>50</v>
      </c>
      <c r="F15" s="526">
        <v>12</v>
      </c>
      <c r="G15" s="527">
        <v>2.5</v>
      </c>
      <c r="H15" s="534">
        <v>49.276799999999994</v>
      </c>
      <c r="I15" s="529">
        <f t="shared" si="0"/>
        <v>7391.52</v>
      </c>
      <c r="J15" s="534">
        <v>45.936</v>
      </c>
      <c r="K15" s="529">
        <f t="shared" si="1"/>
        <v>6890.4</v>
      </c>
    </row>
    <row r="16" spans="1:11" ht="17.850000000000001" customHeight="1" thickBot="1">
      <c r="A16" s="997"/>
      <c r="B16" s="530" t="s">
        <v>1095</v>
      </c>
      <c r="C16" s="530" t="s">
        <v>1096</v>
      </c>
      <c r="D16" s="531" t="s">
        <v>384</v>
      </c>
      <c r="E16" s="532">
        <v>50</v>
      </c>
      <c r="F16" s="532">
        <v>16</v>
      </c>
      <c r="G16" s="533">
        <v>3</v>
      </c>
      <c r="H16" s="534">
        <v>75.083399999999997</v>
      </c>
      <c r="I16" s="529">
        <f t="shared" si="0"/>
        <v>11262.51</v>
      </c>
      <c r="J16" s="534">
        <v>69.993000000000009</v>
      </c>
      <c r="K16" s="529">
        <f t="shared" si="1"/>
        <v>10498.95</v>
      </c>
    </row>
    <row r="17" spans="1:11" ht="17.850000000000001" customHeight="1" thickBot="1">
      <c r="A17" s="997"/>
      <c r="B17" s="530" t="s">
        <v>1097</v>
      </c>
      <c r="C17" s="530" t="s">
        <v>1098</v>
      </c>
      <c r="D17" s="531" t="s">
        <v>384</v>
      </c>
      <c r="E17" s="532">
        <v>50</v>
      </c>
      <c r="F17" s="532">
        <v>16</v>
      </c>
      <c r="G17" s="533">
        <v>3</v>
      </c>
      <c r="H17" s="535">
        <v>0</v>
      </c>
      <c r="I17" s="536">
        <f t="shared" si="0"/>
        <v>0</v>
      </c>
      <c r="J17" s="535">
        <v>0</v>
      </c>
      <c r="K17" s="536">
        <f t="shared" si="1"/>
        <v>0</v>
      </c>
    </row>
    <row r="18" spans="1:11" ht="17.850000000000001" customHeight="1" thickBot="1">
      <c r="A18" s="997"/>
      <c r="B18" s="537" t="s">
        <v>1099</v>
      </c>
      <c r="C18" s="537" t="s">
        <v>1100</v>
      </c>
      <c r="D18" s="538" t="s">
        <v>384</v>
      </c>
      <c r="E18" s="539">
        <v>50</v>
      </c>
      <c r="F18" s="539">
        <v>19</v>
      </c>
      <c r="G18" s="540">
        <v>3</v>
      </c>
      <c r="H18" s="534">
        <v>88.358399999999989</v>
      </c>
      <c r="I18" s="529">
        <f t="shared" si="0"/>
        <v>13253.76</v>
      </c>
      <c r="J18" s="534">
        <v>82.367999999999995</v>
      </c>
      <c r="K18" s="529">
        <f t="shared" si="1"/>
        <v>12355.2</v>
      </c>
    </row>
    <row r="19" spans="1:11" ht="17.850000000000001" customHeight="1" thickBot="1">
      <c r="A19" s="997"/>
      <c r="B19" s="524" t="s">
        <v>1101</v>
      </c>
      <c r="C19" s="524" t="s">
        <v>1102</v>
      </c>
      <c r="D19" s="525" t="s">
        <v>384</v>
      </c>
      <c r="E19" s="526">
        <v>25</v>
      </c>
      <c r="F19" s="526">
        <v>25</v>
      </c>
      <c r="G19" s="527">
        <v>3.5</v>
      </c>
      <c r="H19" s="534">
        <v>73.915199999999999</v>
      </c>
      <c r="I19" s="529">
        <f t="shared" si="0"/>
        <v>11087.28</v>
      </c>
      <c r="J19" s="534">
        <v>68.903999999999996</v>
      </c>
      <c r="K19" s="529">
        <f t="shared" si="1"/>
        <v>10335.6</v>
      </c>
    </row>
    <row r="20" spans="1:11" ht="17.850000000000001" customHeight="1" thickBot="1">
      <c r="A20" s="997"/>
      <c r="B20" s="530" t="s">
        <v>1103</v>
      </c>
      <c r="C20" s="530" t="s">
        <v>1104</v>
      </c>
      <c r="D20" s="531" t="s">
        <v>384</v>
      </c>
      <c r="E20" s="532">
        <v>25</v>
      </c>
      <c r="F20" s="532">
        <v>25</v>
      </c>
      <c r="G20" s="533">
        <v>4.5</v>
      </c>
      <c r="H20" s="534">
        <v>150.155</v>
      </c>
      <c r="I20" s="529">
        <f t="shared" si="0"/>
        <v>22523.25</v>
      </c>
      <c r="J20" s="534">
        <v>139.97499999999999</v>
      </c>
      <c r="K20" s="529">
        <f t="shared" si="1"/>
        <v>20996.25</v>
      </c>
    </row>
    <row r="21" spans="1:11" ht="17.850000000000001" customHeight="1" thickBot="1">
      <c r="A21" s="997"/>
      <c r="B21" s="530" t="s">
        <v>1105</v>
      </c>
      <c r="C21" s="530" t="s">
        <v>1106</v>
      </c>
      <c r="D21" s="531" t="s">
        <v>384</v>
      </c>
      <c r="E21" s="532">
        <v>50</v>
      </c>
      <c r="F21" s="532">
        <v>25</v>
      </c>
      <c r="G21" s="533">
        <v>4</v>
      </c>
      <c r="H21" s="534">
        <v>86.576599999999999</v>
      </c>
      <c r="I21" s="529">
        <f t="shared" si="0"/>
        <v>12986.49</v>
      </c>
      <c r="J21" s="534">
        <v>80.707000000000008</v>
      </c>
      <c r="K21" s="529">
        <f t="shared" si="1"/>
        <v>12106.05</v>
      </c>
    </row>
    <row r="22" spans="1:11" ht="17.850000000000001" customHeight="1" thickBot="1">
      <c r="A22" s="997"/>
      <c r="B22" s="537" t="s">
        <v>1107</v>
      </c>
      <c r="C22" s="537" t="s">
        <v>1108</v>
      </c>
      <c r="D22" s="538" t="s">
        <v>384</v>
      </c>
      <c r="E22" s="539">
        <v>50</v>
      </c>
      <c r="F22" s="539">
        <v>25</v>
      </c>
      <c r="G22" s="540">
        <v>4.5</v>
      </c>
      <c r="H22" s="534">
        <v>103.61580000000001</v>
      </c>
      <c r="I22" s="529">
        <f t="shared" si="0"/>
        <v>15542.37</v>
      </c>
      <c r="J22" s="534">
        <v>96.591000000000008</v>
      </c>
      <c r="K22" s="529">
        <f t="shared" si="1"/>
        <v>14488.65</v>
      </c>
    </row>
    <row r="23" spans="1:11" ht="17.850000000000001" customHeight="1" thickBot="1">
      <c r="A23" s="997"/>
      <c r="B23" s="524" t="s">
        <v>1109</v>
      </c>
      <c r="C23" s="524" t="s">
        <v>1110</v>
      </c>
      <c r="D23" s="525" t="s">
        <v>384</v>
      </c>
      <c r="E23" s="526">
        <v>25</v>
      </c>
      <c r="F23" s="526">
        <v>32</v>
      </c>
      <c r="G23" s="527">
        <v>4.5</v>
      </c>
      <c r="H23" s="534">
        <v>96.84259999999999</v>
      </c>
      <c r="I23" s="529">
        <f t="shared" si="0"/>
        <v>14526.39</v>
      </c>
      <c r="J23" s="534">
        <v>90.276999999999987</v>
      </c>
      <c r="K23" s="529">
        <f t="shared" si="1"/>
        <v>13541.55</v>
      </c>
    </row>
    <row r="24" spans="1:11" ht="17.850000000000001" customHeight="1" thickBot="1">
      <c r="A24" s="997"/>
      <c r="B24" s="530" t="s">
        <v>1111</v>
      </c>
      <c r="C24" s="530" t="s">
        <v>1112</v>
      </c>
      <c r="D24" s="531" t="s">
        <v>384</v>
      </c>
      <c r="E24" s="532">
        <v>25</v>
      </c>
      <c r="F24" s="532">
        <v>32</v>
      </c>
      <c r="G24" s="533">
        <v>5</v>
      </c>
      <c r="H24" s="534">
        <v>124.7968</v>
      </c>
      <c r="I24" s="529">
        <f t="shared" si="0"/>
        <v>18719.52</v>
      </c>
      <c r="J24" s="534">
        <v>116.33600000000001</v>
      </c>
      <c r="K24" s="529">
        <f t="shared" si="1"/>
        <v>17450.400000000001</v>
      </c>
    </row>
    <row r="25" spans="1:11" ht="17.850000000000001" customHeight="1" thickBot="1">
      <c r="A25" s="997"/>
      <c r="B25" s="530" t="s">
        <v>1113</v>
      </c>
      <c r="C25" s="530" t="s">
        <v>1114</v>
      </c>
      <c r="D25" s="531" t="s">
        <v>384</v>
      </c>
      <c r="E25" s="532">
        <v>25</v>
      </c>
      <c r="F25" s="532">
        <v>38</v>
      </c>
      <c r="G25" s="533">
        <v>4.5</v>
      </c>
      <c r="H25" s="535">
        <v>0</v>
      </c>
      <c r="I25" s="536">
        <f t="shared" si="0"/>
        <v>0</v>
      </c>
      <c r="J25" s="535">
        <v>0</v>
      </c>
      <c r="K25" s="536">
        <f t="shared" si="1"/>
        <v>0</v>
      </c>
    </row>
    <row r="26" spans="1:11" ht="17.850000000000001" customHeight="1" thickBot="1">
      <c r="A26" s="997"/>
      <c r="B26" s="537" t="s">
        <v>1115</v>
      </c>
      <c r="C26" s="537" t="s">
        <v>1116</v>
      </c>
      <c r="D26" s="538" t="s">
        <v>384</v>
      </c>
      <c r="E26" s="539">
        <v>25</v>
      </c>
      <c r="F26" s="539">
        <v>38</v>
      </c>
      <c r="G26" s="540">
        <v>5</v>
      </c>
      <c r="H26" s="534">
        <v>143.7004</v>
      </c>
      <c r="I26" s="529">
        <f t="shared" si="0"/>
        <v>21555.06</v>
      </c>
      <c r="J26" s="534">
        <v>133.958</v>
      </c>
      <c r="K26" s="529">
        <f t="shared" si="1"/>
        <v>20093.7</v>
      </c>
    </row>
    <row r="27" spans="1:11" ht="17.850000000000001" customHeight="1" thickBot="1">
      <c r="A27" s="997"/>
      <c r="B27" s="524" t="s">
        <v>1117</v>
      </c>
      <c r="C27" s="524" t="s">
        <v>1118</v>
      </c>
      <c r="D27" s="525" t="s">
        <v>384</v>
      </c>
      <c r="E27" s="526">
        <v>25</v>
      </c>
      <c r="F27" s="526">
        <v>40</v>
      </c>
      <c r="G27" s="527">
        <v>5</v>
      </c>
      <c r="H27" s="534">
        <v>162.6866</v>
      </c>
      <c r="I27" s="529">
        <f t="shared" si="0"/>
        <v>24402.99</v>
      </c>
      <c r="J27" s="534">
        <v>151.65700000000001</v>
      </c>
      <c r="K27" s="529">
        <f t="shared" si="1"/>
        <v>22748.55</v>
      </c>
    </row>
    <row r="28" spans="1:11" ht="17.850000000000001" customHeight="1" thickBot="1">
      <c r="A28" s="997"/>
      <c r="B28" s="530" t="s">
        <v>1119</v>
      </c>
      <c r="C28" s="530" t="s">
        <v>1120</v>
      </c>
      <c r="D28" s="531" t="s">
        <v>384</v>
      </c>
      <c r="E28" s="532">
        <v>25</v>
      </c>
      <c r="F28" s="532">
        <v>45</v>
      </c>
      <c r="G28" s="533">
        <v>5</v>
      </c>
      <c r="H28" s="534">
        <v>180.75240000000002</v>
      </c>
      <c r="I28" s="529">
        <f t="shared" si="0"/>
        <v>27112.86</v>
      </c>
      <c r="J28" s="534">
        <v>168.49800000000002</v>
      </c>
      <c r="K28" s="529">
        <f t="shared" si="1"/>
        <v>25274.7</v>
      </c>
    </row>
    <row r="29" spans="1:11" ht="17.850000000000001" customHeight="1" thickBot="1">
      <c r="A29" s="998"/>
      <c r="B29" s="537" t="s">
        <v>1121</v>
      </c>
      <c r="C29" s="537" t="s">
        <v>1122</v>
      </c>
      <c r="D29" s="538" t="s">
        <v>384</v>
      </c>
      <c r="E29" s="539">
        <v>25</v>
      </c>
      <c r="F29" s="539">
        <v>50</v>
      </c>
      <c r="G29" s="540">
        <v>5</v>
      </c>
      <c r="H29" s="541">
        <v>198.45240000000001</v>
      </c>
      <c r="I29" s="529">
        <f t="shared" si="0"/>
        <v>29767.86</v>
      </c>
      <c r="J29" s="541">
        <v>184.99800000000002</v>
      </c>
      <c r="K29" s="529">
        <f t="shared" si="1"/>
        <v>27749.7</v>
      </c>
    </row>
    <row r="30" spans="1:11" ht="23.1" customHeight="1" thickBot="1">
      <c r="A30" s="999" t="s">
        <v>1123</v>
      </c>
      <c r="B30" s="1000"/>
      <c r="C30" s="1000"/>
      <c r="D30" s="1000"/>
      <c r="E30" s="1000"/>
      <c r="F30" s="1000"/>
      <c r="G30" s="1000"/>
      <c r="H30" s="542"/>
      <c r="I30" s="543"/>
      <c r="J30" s="542"/>
      <c r="K30" s="543"/>
    </row>
    <row r="31" spans="1:11" ht="40.700000000000003" customHeight="1" thickBot="1">
      <c r="A31" s="1001"/>
      <c r="B31" s="544" t="s">
        <v>1124</v>
      </c>
      <c r="C31" s="545" t="s">
        <v>1125</v>
      </c>
      <c r="D31" s="525" t="s">
        <v>384</v>
      </c>
      <c r="E31" s="526">
        <v>50</v>
      </c>
      <c r="F31" s="526">
        <v>9</v>
      </c>
      <c r="G31" s="525">
        <v>2.5</v>
      </c>
      <c r="H31" s="546">
        <v>37.6892</v>
      </c>
      <c r="I31" s="529">
        <f>ROUND(H31*$F$5,2)</f>
        <v>5653.38</v>
      </c>
      <c r="J31" s="546">
        <v>35.134</v>
      </c>
      <c r="K31" s="529">
        <f>ROUND(J31*$F$5,2)</f>
        <v>5270.1</v>
      </c>
    </row>
    <row r="32" spans="1:11" ht="40.700000000000003" customHeight="1" thickBot="1">
      <c r="A32" s="1002"/>
      <c r="B32" s="547"/>
      <c r="C32" s="548" t="s">
        <v>1126</v>
      </c>
      <c r="D32" s="538" t="s">
        <v>384</v>
      </c>
      <c r="E32" s="539">
        <v>50</v>
      </c>
      <c r="F32" s="539">
        <v>9</v>
      </c>
      <c r="G32" s="538">
        <v>2.5</v>
      </c>
      <c r="H32" s="549"/>
      <c r="I32" s="536">
        <v>2708.71</v>
      </c>
      <c r="J32" s="549"/>
      <c r="K32" s="550">
        <v>2525.0549999999998</v>
      </c>
    </row>
    <row r="33" spans="1:11" ht="29.25" customHeight="1" thickBot="1">
      <c r="A33" s="999" t="s">
        <v>1127</v>
      </c>
      <c r="B33" s="1000"/>
      <c r="C33" s="1000"/>
      <c r="D33" s="1000"/>
      <c r="E33" s="1000"/>
      <c r="F33" s="1000"/>
      <c r="G33" s="1000"/>
      <c r="H33" s="551"/>
      <c r="I33" s="543"/>
      <c r="J33" s="551"/>
      <c r="K33" s="543"/>
    </row>
    <row r="34" spans="1:11" ht="40.700000000000003" customHeight="1" thickBot="1">
      <c r="A34" s="1001"/>
      <c r="B34" s="544" t="s">
        <v>1128</v>
      </c>
      <c r="C34" s="552" t="s">
        <v>1129</v>
      </c>
      <c r="D34" s="525" t="s">
        <v>384</v>
      </c>
      <c r="E34" s="526">
        <v>50</v>
      </c>
      <c r="F34" s="526">
        <v>9</v>
      </c>
      <c r="G34" s="525">
        <v>2.5</v>
      </c>
      <c r="H34" s="553">
        <v>41.559599999999996</v>
      </c>
      <c r="I34" s="529">
        <f>ROUND(H34*$F$5,2)</f>
        <v>6233.94</v>
      </c>
      <c r="J34" s="553">
        <v>38.741999999999997</v>
      </c>
      <c r="K34" s="536">
        <f>ROUND(J34*$F$5,2)</f>
        <v>5811.3</v>
      </c>
    </row>
    <row r="35" spans="1:11" ht="40.700000000000003" customHeight="1" thickBot="1">
      <c r="A35" s="1002"/>
      <c r="B35" s="547"/>
      <c r="C35" s="554" t="s">
        <v>1130</v>
      </c>
      <c r="D35" s="538" t="s">
        <v>384</v>
      </c>
      <c r="E35" s="539">
        <v>50</v>
      </c>
      <c r="F35" s="539">
        <v>9</v>
      </c>
      <c r="G35" s="538">
        <v>3</v>
      </c>
      <c r="H35" s="555"/>
      <c r="I35" s="529">
        <v>3129.3799999999997</v>
      </c>
      <c r="J35" s="555"/>
      <c r="K35" s="529">
        <v>2917.2049999999999</v>
      </c>
    </row>
    <row r="36" spans="1:11" ht="29.25" customHeight="1" thickBot="1">
      <c r="A36" s="999" t="s">
        <v>1131</v>
      </c>
      <c r="B36" s="1000"/>
      <c r="C36" s="1000"/>
      <c r="D36" s="1000"/>
      <c r="E36" s="1000"/>
      <c r="F36" s="1000"/>
      <c r="G36" s="1000"/>
      <c r="H36" s="551"/>
      <c r="I36" s="556"/>
      <c r="J36" s="551"/>
      <c r="K36" s="543"/>
    </row>
    <row r="37" spans="1:11" ht="22.9" customHeight="1" thickBot="1">
      <c r="A37" s="993"/>
      <c r="B37" s="557" t="s">
        <v>1132</v>
      </c>
      <c r="C37" s="558" t="s">
        <v>1133</v>
      </c>
      <c r="D37" s="559" t="s">
        <v>384</v>
      </c>
      <c r="E37" s="560">
        <v>40</v>
      </c>
      <c r="F37" s="560">
        <v>9</v>
      </c>
      <c r="G37" s="559">
        <v>3</v>
      </c>
      <c r="H37" s="561">
        <v>0</v>
      </c>
      <c r="I37" s="536">
        <f>ROUND(H37*$F$5,0)</f>
        <v>0</v>
      </c>
      <c r="J37" s="561">
        <v>0</v>
      </c>
      <c r="K37" s="536">
        <f>ROUND(J37*$F$5,2)</f>
        <v>0</v>
      </c>
    </row>
    <row r="38" spans="1:11" ht="22.9" customHeight="1" thickBot="1">
      <c r="A38" s="994"/>
      <c r="B38" s="562" t="s">
        <v>1134</v>
      </c>
      <c r="C38" s="563" t="s">
        <v>1135</v>
      </c>
      <c r="D38" s="531" t="s">
        <v>384</v>
      </c>
      <c r="E38" s="532">
        <v>40</v>
      </c>
      <c r="F38" s="532">
        <v>16</v>
      </c>
      <c r="G38" s="531">
        <v>3</v>
      </c>
      <c r="H38" s="534">
        <v>45.253</v>
      </c>
      <c r="I38" s="564">
        <f>ROUND(H38*$F$5,0)</f>
        <v>6788</v>
      </c>
      <c r="J38" s="534">
        <v>42.185000000000002</v>
      </c>
      <c r="K38" s="529">
        <f>ROUND(J38*$F$5,2)</f>
        <v>6327.75</v>
      </c>
    </row>
    <row r="39" spans="1:11" ht="22.9" customHeight="1" thickBot="1">
      <c r="A39" s="994"/>
      <c r="B39" s="562" t="s">
        <v>1136</v>
      </c>
      <c r="C39" s="563" t="s">
        <v>1137</v>
      </c>
      <c r="D39" s="531" t="s">
        <v>384</v>
      </c>
      <c r="E39" s="532">
        <v>40</v>
      </c>
      <c r="F39" s="532">
        <v>18</v>
      </c>
      <c r="G39" s="531">
        <v>3</v>
      </c>
      <c r="H39" s="534">
        <v>49.442</v>
      </c>
      <c r="I39" s="564">
        <f>ROUND(H39*$F$5,0)</f>
        <v>7416</v>
      </c>
      <c r="J39" s="534">
        <v>46.089999999999996</v>
      </c>
      <c r="K39" s="529">
        <f>ROUND(J39*$F$5,2)</f>
        <v>6913.5</v>
      </c>
    </row>
    <row r="40" spans="1:11" ht="22.9" customHeight="1" thickBot="1">
      <c r="A40" s="994"/>
      <c r="B40" s="562" t="s">
        <v>1138</v>
      </c>
      <c r="C40" s="563" t="s">
        <v>1139</v>
      </c>
      <c r="D40" s="531" t="s">
        <v>384</v>
      </c>
      <c r="E40" s="532">
        <v>40</v>
      </c>
      <c r="F40" s="532">
        <v>20</v>
      </c>
      <c r="G40" s="531">
        <v>3</v>
      </c>
      <c r="H40" s="534">
        <v>54.4452</v>
      </c>
      <c r="I40" s="564">
        <f>ROUND(H40*$F$5,0)</f>
        <v>8167</v>
      </c>
      <c r="J40" s="534">
        <v>50.753999999999998</v>
      </c>
      <c r="K40" s="529">
        <f>ROUND(J40*$F$5,2)</f>
        <v>7613.1</v>
      </c>
    </row>
    <row r="41" spans="1:11" ht="22.9" customHeight="1" thickBot="1">
      <c r="A41" s="995"/>
      <c r="B41" s="565" t="s">
        <v>1140</v>
      </c>
      <c r="C41" s="566" t="s">
        <v>1141</v>
      </c>
      <c r="D41" s="567" t="s">
        <v>384</v>
      </c>
      <c r="E41" s="568">
        <v>40</v>
      </c>
      <c r="F41" s="568">
        <v>25</v>
      </c>
      <c r="G41" s="567">
        <v>3.5</v>
      </c>
      <c r="H41" s="541">
        <v>78.835800000000006</v>
      </c>
      <c r="I41" s="569">
        <f>ROUND(H41*$F$5,0)</f>
        <v>11825</v>
      </c>
      <c r="J41" s="541">
        <v>73.491</v>
      </c>
      <c r="K41" s="529">
        <f>ROUND(J41*$F$5,2)</f>
        <v>11023.65</v>
      </c>
    </row>
    <row r="42" spans="1:11" ht="11.25" customHeight="1">
      <c r="A42" s="570"/>
      <c r="B42" s="571"/>
      <c r="C42" s="572"/>
      <c r="D42" s="573"/>
      <c r="E42" s="574"/>
      <c r="F42" s="574"/>
      <c r="G42" s="573"/>
      <c r="H42" s="575"/>
      <c r="I42" s="576"/>
      <c r="J42" s="577"/>
      <c r="K42" s="578"/>
    </row>
    <row r="43" spans="1:11" ht="12.75" customHeight="1" thickBot="1">
      <c r="A43" s="579"/>
      <c r="B43" s="580"/>
      <c r="C43" s="581"/>
      <c r="D43" s="582"/>
      <c r="E43" s="583"/>
      <c r="F43" s="583"/>
      <c r="G43" s="582"/>
      <c r="H43" s="584"/>
      <c r="I43" s="585"/>
      <c r="J43" s="586"/>
      <c r="K43" s="587"/>
    </row>
  </sheetData>
  <sheetProtection algorithmName="SHA-512" hashValue="YUg3//5zEZOl64MXKQh2weWa0//uSXAWClDk0A7m9NOsPWoNCdGwG2AeMDBsMNOtZao8G9+uqiImEXXr++Pp+Q==" saltValue="5Q07JG/2xUBWDtGY/zQgNw==" spinCount="100000" sheet="1" objects="1" scenarios="1"/>
  <mergeCells count="19">
    <mergeCell ref="H7:K7"/>
    <mergeCell ref="H8:I8"/>
    <mergeCell ref="J8:K8"/>
    <mergeCell ref="A37:A41"/>
    <mergeCell ref="A11:A29"/>
    <mergeCell ref="A30:G30"/>
    <mergeCell ref="A31:A32"/>
    <mergeCell ref="A33:G33"/>
    <mergeCell ref="A34:A35"/>
    <mergeCell ref="A36:G36"/>
    <mergeCell ref="A10:G10"/>
    <mergeCell ref="A2:B5"/>
    <mergeCell ref="A7:A9"/>
    <mergeCell ref="B7:B9"/>
    <mergeCell ref="C7:C9"/>
    <mergeCell ref="D7:D9"/>
    <mergeCell ref="E7:E9"/>
    <mergeCell ref="F7:F9"/>
    <mergeCell ref="G7:G9"/>
  </mergeCells>
  <pageMargins left="0.19685039370078741" right="0.19685039370078741" top="0.19685039370078741" bottom="0.19685039370078741" header="0.31496062992125984" footer="0.31496062992125984"/>
  <pageSetup paperSize="9" scale="99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d 5 9 a 3 c 5 7 - 9 b 3 0 - 4 0 c c - 8 4 d b - 8 0 3 2 d 1 3 9 3 d d 7 "   x m l n s = " h t t p : / / s c h e m a s . m i c r o s o f t . c o m / D a t a M a s h u p " > A A A A A P M D A A B Q S w M E F A A C A A g A 5 Y B l V O U B t y C l A A A A 9 g A A A B I A H A B D b 2 5 m a W c v U G F j a 2 F n Z S 5 4 b W w g o h g A K K A U A A A A A A A A A A A A A A A A A A A A A A A A A A A A h Y 9 L C s I w G I S v U r J v k l Y R K X / T h V s L o i h u Q 4 x t s E 0 l D 9 O 7 u f B I X s G K V t 2 5 n J l v Y O Z + v U H R t 0 1 0 k c a q T u c o w R R F U o v u o H S V I + + O 8 R w V D F Z c n H g l o w H W N u u t y l H t 3 D k j J I S A w w R 3 p i I p p Q n Z l 8 u N q G X L Y 6 W t 4 1 p I 9 G k d / r c Q g 9 1 r D E t x Q i m e T Y d N Q E Y T S q W / Q D p k z / T H h I V v n D e S G R + v t 0 B G C e T 9 g T 0 A U E s D B B Q A A g A I A O W A Z V Q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l g G V U k i J o x O w A A A B O A Q A A E w A c A E Z v c m 1 1 b G F z L 1 N l Y 3 R p b 2 4 x L m 0 g o h g A K K A U A A A A A A A A A A A A A A A A A A A A A A A A A A A A K 0 5 N L s n M z 1 M I h t C G 1 r x c v F z F G Y l F q S k K y k o X Z l 1 s v t h w s V H h w q Q L G y 7 s v t h 3 s e l i t 5 K C r U J O a g k v l w I Q X J h x s f F i 0 4 V 9 F 9 s v 7 L 2 w 4 8 I u o F x 4 a p J e Q G J 6 q g a I 4 Z y f V 5 K a V 1 K s o Z R R U l J Q b K W v n 5 x U p F d U q p 9 c W l S U m p d c G Z + U W J y q n 5 K Y m V O p r 6 S p q Q M x 1 i W x J N E Q a B a 6 8 d W G t d E g u V i o O q A T F w J l W y 8 2 A N 2 3 9 8 J W I N 5 7 s f v C T o U L W 4 D K N 1 z Y D 8 T b L + y 7 s F c B Z A 5 Q 1 b 4 L u 0 D u D 0 l M y k n V C 0 r M A z o T b J e O o Y G O k S Y v V 2 Y e B Q Z b A w B Q S w E C L Q A U A A I A C A D l g G V U 5 Q G 3 I K U A A A D 2 A A A A E g A A A A A A A A A A A A A A A A A A A A A A Q 2 9 u Z m l n L 1 B h Y 2 t h Z 2 U u e G 1 s U E s B A i 0 A F A A C A A g A 5 Y B l V A / K 6 a u k A A A A 6 Q A A A B M A A A A A A A A A A A A A A A A A 8 Q A A A F t D b 2 5 0 Z W 5 0 X 1 R 5 c G V z X S 5 4 b W x Q S w E C L Q A U A A I A C A D l g G V U k i J o x O w A A A B O A Q A A E w A A A A A A A A A A A A A A A A D i A Q A A R m 9 y b X V s Y X M v U 2 V j d G l v b j E u b V B L B Q Y A A A A A A w A D A M I A A A A b A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7 D A A A A A A A A N k M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l R D A l O U E l R D E l O D M l R D E l O D A l R D E l O D E l M j A l R D A l O T I l R D A l Q j A l R D A l Q k I l R D E l O E U l R D E l O D I l R D E l O E I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m t G D 0 Y D R g S D Q k t C w 0 L v R j t G C 0 Y s v R G F 0 Y T E u e 9 C m 0 L j R h N G A L i D Q u t C + 0 L Q s M H 0 m c X V v d D s s J n F 1 b 3 Q 7 U 2 V j d G l v b j E v 0 J r R g 9 G A 0 Y E g 0 J L Q s N C 7 0 Y 7 R g t G L L 0 R h d G E x L n v Q k d G D 0 L r Q s i 4 g 0 L r Q v t C 0 L D F 9 J n F 1 b 3 Q 7 L C Z x d W 9 0 O 1 N l Y 3 R p b 2 4 x L 9 C a 0 Y P R g N G B I N C S 0 L D Q u 9 G O 0 Y L R i y 9 E Y X R h M S 5 7 0 J X Q t N C 4 0 L 3 Q u N G G L D J 9 J n F 1 b 3 Q 7 L C Z x d W 9 0 O 1 N l Y 3 R p b 2 4 x L 9 C a 0 Y P R g N G B I N C S 0 L D Q u 9 G O 0 Y L R i y 9 E Y X R h M S 5 7 0 J L Q s N C 7 0 Y 7 R g t C w L D N 9 J n F 1 b 3 Q 7 L C Z x d W 9 0 O 1 N l Y 3 R p b 2 4 x L 9 C a 0 Y P R g N G B I N C S 0 L D Q u 9 G O 0 Y L R i y 9 E Y X R h M S 5 7 0 J r R g 9 G A 0 Y E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0 J r R g 9 G A 0 Y E g 0 J L Q s N C 7 0 Y 7 R g t G L L 0 R h d G E x L n v Q p t C 4 0 Y T R g C 4 g 0 L r Q v t C 0 L D B 9 J n F 1 b 3 Q 7 L C Z x d W 9 0 O 1 N l Y 3 R p b 2 4 x L 9 C a 0 Y P R g N G B I N C S 0 L D Q u 9 G O 0 Y L R i y 9 E Y X R h M S 5 7 0 J H R g 9 C 6 0 L I u I N C 6 0 L 7 Q t C w x f S Z x d W 9 0 O y w m c X V v d D t T Z W N 0 a W 9 u M S / Q m t G D 0 Y D R g S D Q k t C w 0 L v R j t G C 0 Y s v R G F 0 Y T E u e 9 C V 0 L T Q u N C 9 0 L j R h i w y f S Z x d W 9 0 O y w m c X V v d D t T Z W N 0 a W 9 u M S / Q m t G D 0 Y D R g S D Q k t C w 0 L v R j t G C 0 Y s v R G F 0 Y T E u e 9 C S 0 L D Q u 9 G O 0 Y L Q s C w z f S Z x d W 9 0 O y w m c X V v d D t T Z W N 0 a W 9 u M S / Q m t G D 0 Y D R g S D Q k t C w 0 L v R j t G C 0 Y s v R G F 0 Y T E u e 9 C a 0 Y P R g N G B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v Q p t C 4 0 Y T R g C 4 g 0 L r Q v t C 0 J n F 1 b 3 Q 7 L C Z x d W 9 0 O 9 C R 0 Y P Q u t C y L i D Q u t C + 0 L Q m c X V v d D s s J n F 1 b 3 Q 7 0 J X Q t N C 4 0 L 3 Q u N G G J n F 1 b 3 Q 7 L C Z x d W 9 0 O 9 C S 0 L D Q u 9 G O 0 Y L Q s C Z x d W 9 0 O y w m c X V v d D v Q m t G D 0 Y D R g S Z x d W 9 0 O 1 0 i I C 8 + P E V u d H J 5 I F R 5 c G U 9 I k Z p b G x D b 2 x 1 b W 5 U e X B l c y I g V m F s d W U 9 I n N C Z 1 l H Q m d Z P S I g L z 4 8 R W 5 0 c n k g V H l w Z T 0 i R m l s b E x h c 3 R V c G R h d G V k I i B W Y W x 1 Z T 0 i Z D I w M j I t M D M t M D V U M T M 6 M D M 6 N D Y u N z Q 0 N z k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i I C 8 + P E V u d H J 5 I F R 5 c G U 9 I k F k Z G V k V G 9 E Y X R h T W 9 k Z W w i I F Z h b H V l P S J s M C I g L z 4 8 R W 5 0 c n k g V H l w Z T 0 i U X V l c n l J R C I g V m F s d W U 9 I n M x Z T c 2 Y T V h N C 1 j O D R i L T Q x Y T Y t Y j E 5 N C 1 h M G Y y M j k 2 Y j M 1 N T A i I C 8 + P C 9 T d G F i b G V F b n R y a W V z P j w v S X R l b T 4 8 S X R l b T 4 8 S X R l b U x v Y 2 F 0 a W 9 u P j x J d G V t V H l w Z T 5 G b 3 J t d W x h P C 9 J d G V t V H l w Z T 4 8 S X R l b V B h d G g + U 2 V j d G l v b j E v J U Q w J T l B J U Q x J T g z J U Q x J T g w J U Q x J T g x J T I w J U Q w J T k y J U Q w J U I w J U Q w J U J C J U Q x J T h F J U Q x J T g y J U Q x J T h C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S V E M S U 4 M y V E M S U 4 M C V E M S U 4 M S U y M C V E M C U 5 M i V E M C V C M C V E M C V C Q i V E M S U 4 R S V E M S U 4 M i V E M S U 4 Q i 9 E Y X R h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S V E M S U 4 M y V E M S U 4 M C V E M S U 4 M S U y M C V E M C U 5 M i V E M C V C M C V E M C V C Q i V E M S U 4 R S V E M S U 4 M i V E M S U 4 Q i 8 l R D A l Q T E l R D A l Q k U l R D E l O D U l R D E l O D A l R D A l Q j A l R D A l Q k Q l R D A l Q j U l R D A l Q k Q l R D A l Q k Q l R D E l O E I l R D A l Q j k l M j A l R D A l Q j Q l R D A l Q j g l R D A l Q j A l R D A l Q k Y l R D A l Q j A l R D A l Q j c l R D A l Q k U l R D A l Q k Q l M j A l R D E l O D E l R D E l O D I l R D E l O D A l R D A l Q k U l R D A l Q k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o u w W X Q e n c U u M L D F G d V k v R Q A A A A A C A A A A A A A Q Z g A A A A E A A C A A A A D n P p A y R c U U 9 O b 9 h e s L n 8 8 s V p A 9 o R S N s 5 z j H K w o h G y w B w A A A A A O g A A A A A I A A C A A A A B b k p n E o l m J M G 3 h U R t U r g P 6 x E g r b T O 0 3 1 Y / S Q Z + C y 4 p q l A A A A D h V 9 3 p n t M K x L C O M Q I c A p q r d m t 7 2 g e 8 e H l Q l t Z e W u z 8 V j t Y 6 6 / Z y A J H u 2 k B U a Z e B n m w + T g c Y C T m 1 C + 8 G C u k a L q v 2 w i H W W N x F Q p p x u d 1 3 P l T 4 0 A A A A D x Q f n p n I A s J / 2 Z r I 2 + j v 2 Y K y D A h B 5 4 r 4 r i 7 s 9 a A 6 T Y h b U 8 Y 2 P j l T p N V r z m P 1 g b o V U + w 9 B J c m B X 5 E Z 8 Q 1 X C 3 n i 3 < / D a t a M a s h u p > 
</file>

<file path=customXml/itemProps1.xml><?xml version="1.0" encoding="utf-8"?>
<ds:datastoreItem xmlns:ds="http://schemas.openxmlformats.org/officeDocument/2006/customXml" ds:itemID="{B9E53DAE-9CF1-4486-8576-F258566B522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366</TotalTime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9</vt:i4>
      </vt:variant>
    </vt:vector>
  </HeadingPairs>
  <TitlesOfParts>
    <vt:vector size="9" baseType="lpstr">
      <vt:lpstr>Фурнитура</vt:lpstr>
      <vt:lpstr>ПИСТОЛЕТЫ,ФРЕГАТЫ,ОРОСИТЕЛИ</vt:lpstr>
      <vt:lpstr>layFlat и туман</vt:lpstr>
      <vt:lpstr>шланги 'fitt' итальянские </vt:lpstr>
      <vt:lpstr>АКВАПОЛИМЕР</vt:lpstr>
      <vt:lpstr>КАПЕЛЬНОЕ ОРОШЕНИЕ</vt:lpstr>
      <vt:lpstr>ФИЛЬТРА</vt:lpstr>
      <vt:lpstr>ПИЩЕВОЙ,ГОФРА,АРМИРОВАННЫЙ</vt:lpstr>
      <vt:lpstr>ГУТАСИН,ГАЗ,КИСЛОРОД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Microsoft Corporation</dc:creator>
  <dc:description/>
  <cp:lastModifiedBy>User</cp:lastModifiedBy>
  <cp:revision>3</cp:revision>
  <cp:lastPrinted>2022-02-23T09:41:20Z</cp:lastPrinted>
  <dcterms:created xsi:type="dcterms:W3CDTF">1996-10-09T02:32:33Z</dcterms:created>
  <dcterms:modified xsi:type="dcterms:W3CDTF">2022-03-06T10:36:34Z</dcterms:modified>
  <dc:language>ru-RU</dc:language>
</cp:coreProperties>
</file>